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Dell\Desktop\CONSTRUCCION DE MERCADO PUBLICO\"/>
    </mc:Choice>
  </mc:AlternateContent>
  <xr:revisionPtr revIDLastSave="0" documentId="13_ncr:1_{7BB7CACA-D037-4923-8DC3-1C39DCE7772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EXTENSO" sheetId="1" r:id="rId1"/>
    <sheet name="AGRUPADO" sheetId="2" r:id="rId2"/>
  </sheets>
  <definedNames>
    <definedName name="_xlnm._FilterDatabase" localSheetId="0" hidden="1">EXTENSO!$A$14:$M$371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6" i="1" l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182" i="1"/>
  <c r="L176" i="1"/>
  <c r="L156" i="1"/>
  <c r="L18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0" i="1"/>
  <c r="G62" i="1"/>
  <c r="L47" i="1"/>
  <c r="L41" i="1"/>
  <c r="L42" i="1"/>
  <c r="L43" i="1"/>
  <c r="L40" i="1"/>
  <c r="L44" i="1"/>
  <c r="L46" i="1"/>
  <c r="L48" i="1"/>
  <c r="L45" i="1"/>
  <c r="L49" i="1"/>
  <c r="L50" i="1"/>
  <c r="L51" i="1"/>
  <c r="L52" i="1"/>
  <c r="L39" i="1"/>
  <c r="L54" i="1"/>
  <c r="L55" i="1"/>
  <c r="L56" i="1"/>
  <c r="L57" i="1"/>
  <c r="L58" i="1"/>
  <c r="L59" i="1"/>
  <c r="L60" i="1"/>
  <c r="L62" i="1"/>
  <c r="L61" i="1"/>
  <c r="L63" i="1"/>
  <c r="L53" i="1"/>
  <c r="L65" i="1"/>
  <c r="L66" i="1"/>
  <c r="L64" i="1"/>
  <c r="L68" i="1"/>
  <c r="L69" i="1"/>
  <c r="L70" i="1"/>
  <c r="L67" i="1"/>
  <c r="L72" i="1"/>
  <c r="L73" i="1"/>
  <c r="L74" i="1"/>
  <c r="L71" i="1"/>
  <c r="L76" i="1"/>
  <c r="L77" i="1"/>
  <c r="L75" i="1"/>
  <c r="L79" i="1"/>
  <c r="L80" i="1"/>
  <c r="L81" i="1"/>
  <c r="L82" i="1"/>
  <c r="L83" i="1"/>
  <c r="L78" i="1"/>
  <c r="L85" i="1"/>
  <c r="L86" i="1"/>
  <c r="L84" i="1"/>
  <c r="L88" i="1"/>
  <c r="L89" i="1"/>
  <c r="L90" i="1"/>
  <c r="L91" i="1"/>
  <c r="L92" i="1"/>
  <c r="L93" i="1"/>
  <c r="L94" i="1"/>
  <c r="L87" i="1"/>
  <c r="L96" i="1"/>
  <c r="L97" i="1"/>
  <c r="L98" i="1"/>
  <c r="L95" i="1"/>
  <c r="L38" i="1"/>
  <c r="L101" i="1"/>
  <c r="L102" i="1"/>
  <c r="L103" i="1"/>
  <c r="L104" i="1"/>
  <c r="L105" i="1"/>
  <c r="L107" i="1"/>
  <c r="L108" i="1"/>
  <c r="L106" i="1"/>
  <c r="L109" i="1"/>
  <c r="L110" i="1"/>
  <c r="L111" i="1"/>
  <c r="L100" i="1"/>
  <c r="L99" i="1"/>
  <c r="L134" i="1"/>
  <c r="L133" i="1"/>
  <c r="L125" i="1"/>
  <c r="L126" i="1"/>
  <c r="L127" i="1"/>
  <c r="L128" i="1"/>
  <c r="L124" i="1"/>
  <c r="L130" i="1"/>
  <c r="L131" i="1"/>
  <c r="L132" i="1"/>
  <c r="L129" i="1"/>
  <c r="L137" i="1"/>
  <c r="L136" i="1"/>
  <c r="L138" i="1"/>
  <c r="L135" i="1"/>
  <c r="L140" i="1"/>
  <c r="L139" i="1"/>
  <c r="L121" i="1"/>
  <c r="L186" i="1"/>
  <c r="L188" i="1"/>
  <c r="L189" i="1"/>
  <c r="L187" i="1"/>
  <c r="L185" i="1"/>
  <c r="L201" i="1"/>
  <c r="L202" i="1"/>
  <c r="L203" i="1"/>
  <c r="L204" i="1"/>
  <c r="L200" i="1"/>
  <c r="L190" i="1"/>
  <c r="L197" i="1"/>
  <c r="L113" i="1"/>
  <c r="L112" i="1"/>
  <c r="L15" i="1"/>
  <c r="L353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9" i="1"/>
  <c r="L114" i="1"/>
  <c r="L115" i="1"/>
  <c r="L116" i="1"/>
  <c r="L117" i="1"/>
  <c r="L118" i="1"/>
  <c r="L119" i="1"/>
  <c r="L123" i="1"/>
  <c r="L122" i="1"/>
  <c r="L142" i="1"/>
  <c r="L141" i="1"/>
  <c r="L143" i="1"/>
  <c r="L144" i="1"/>
  <c r="L145" i="1"/>
  <c r="L146" i="1"/>
  <c r="L148" i="1"/>
  <c r="L149" i="1"/>
  <c r="L150" i="1"/>
  <c r="L151" i="1"/>
  <c r="L152" i="1"/>
  <c r="L153" i="1"/>
  <c r="L154" i="1"/>
  <c r="L155" i="1"/>
  <c r="L147" i="1"/>
  <c r="L191" i="1"/>
  <c r="L192" i="1"/>
  <c r="L193" i="1"/>
  <c r="L194" i="1"/>
  <c r="L195" i="1"/>
  <c r="L196" i="1"/>
  <c r="L198" i="1"/>
  <c r="L199" i="1"/>
  <c r="L205" i="1"/>
  <c r="J15" i="1"/>
  <c r="L178" i="1"/>
  <c r="L179" i="1"/>
  <c r="L180" i="1"/>
  <c r="L181" i="1"/>
  <c r="L177" i="1"/>
  <c r="L171" i="1"/>
  <c r="L172" i="1"/>
  <c r="L173" i="1"/>
  <c r="L174" i="1"/>
  <c r="L175" i="1"/>
  <c r="L170" i="1"/>
  <c r="L165" i="1"/>
  <c r="L166" i="1"/>
  <c r="L167" i="1"/>
  <c r="L168" i="1"/>
  <c r="L169" i="1"/>
  <c r="L164" i="1"/>
  <c r="L160" i="1"/>
  <c r="L161" i="1"/>
  <c r="L162" i="1"/>
  <c r="L163" i="1"/>
  <c r="L159" i="1"/>
  <c r="L158" i="1"/>
  <c r="L157" i="1"/>
</calcChain>
</file>

<file path=xl/sharedStrings.xml><?xml version="1.0" encoding="utf-8"?>
<sst xmlns="http://schemas.openxmlformats.org/spreadsheetml/2006/main" count="1040" uniqueCount="624">
  <si>
    <t>Anexo:</t>
  </si>
  <si>
    <t>Descripción del proyecto: CONSTRUCCION MERCADO MUNICIPAL BONAO 
Municipio Bonao, Provincia Monseñor Nouel</t>
  </si>
  <si>
    <t>Núm de concurso:</t>
  </si>
  <si>
    <t>Fecha de propuesta:</t>
  </si>
  <si>
    <t>Inicio de obra:</t>
  </si>
  <si>
    <t>Fin de obra:</t>
  </si>
  <si>
    <t>Ubicación:</t>
  </si>
  <si>
    <t>Duración en días:</t>
  </si>
  <si>
    <t>Cliente:</t>
  </si>
  <si>
    <t>1/1</t>
  </si>
  <si>
    <t>Página:</t>
  </si>
  <si>
    <t>Presupuesto</t>
  </si>
  <si>
    <t>Nivel</t>
  </si>
  <si>
    <t>Clave</t>
  </si>
  <si>
    <t>Descripción</t>
  </si>
  <si>
    <t>Cantidad</t>
  </si>
  <si>
    <t>Unidad</t>
  </si>
  <si>
    <t>Precio unitario</t>
  </si>
  <si>
    <t>Total</t>
  </si>
  <si>
    <t>MMB</t>
  </si>
  <si>
    <t>CONSTRUCCION MERCADO MUNICIPAL BONAO Municipio Bonao, Provincia Monseñor Nouel</t>
  </si>
  <si>
    <t>MMB-A</t>
  </si>
  <si>
    <t>PRELIMINARES Y MOVIMIENTO DE TIERRAS.</t>
  </si>
  <si>
    <t>MMB-1</t>
  </si>
  <si>
    <t>PRELIMINARES</t>
  </si>
  <si>
    <t>MMB-1.00</t>
  </si>
  <si>
    <t>Letrero de obra. 4x8' vinil con marco y base metalicos.</t>
  </si>
  <si>
    <t>Und</t>
  </si>
  <si>
    <t>MMB-1.01</t>
  </si>
  <si>
    <t>Reubicación Vendedores, por tiempo de ejecución obra (Vendedores Actuales)</t>
  </si>
  <si>
    <t>MMB-1.02</t>
  </si>
  <si>
    <t>Demolición estructuras existentes</t>
  </si>
  <si>
    <t>m2</t>
  </si>
  <si>
    <t>MMB-1.03</t>
  </si>
  <si>
    <t>Acarreo y traslado de escombros al lugar de bote</t>
  </si>
  <si>
    <t>MMB-1.04</t>
  </si>
  <si>
    <t xml:space="preserve">Bote de material demolido </t>
  </si>
  <si>
    <t>m3</t>
  </si>
  <si>
    <t>MMB-1.05</t>
  </si>
  <si>
    <t>Corte de material en terreno con equipo (e=0.25)m</t>
  </si>
  <si>
    <t>MMB-1.06</t>
  </si>
  <si>
    <t>Bote de material proveniente de limpieza y corte del terreno</t>
  </si>
  <si>
    <t>MMB-1.07</t>
  </si>
  <si>
    <t>Fumigación (en fundaciones  y área a  construir)</t>
  </si>
  <si>
    <t>MMB-1.08</t>
  </si>
  <si>
    <t>Suministro y colocación de verja provisional de protección de madera y zinc</t>
  </si>
  <si>
    <t>ml</t>
  </si>
  <si>
    <t>MMB-1.09</t>
  </si>
  <si>
    <t>Puertas temporales. Peatonal y vehicular.</t>
  </si>
  <si>
    <t>MMB-1.1</t>
  </si>
  <si>
    <t xml:space="preserve">Caseta de materiales </t>
  </si>
  <si>
    <t>pa</t>
  </si>
  <si>
    <t>MMB-1.11</t>
  </si>
  <si>
    <t>Baños portátiles 2 ud</t>
  </si>
  <si>
    <t>meses</t>
  </si>
  <si>
    <t>MMB-2</t>
  </si>
  <si>
    <t>MOVIMIENTO DE TIERRA</t>
  </si>
  <si>
    <t>MMB-2.01</t>
  </si>
  <si>
    <t>Excavación. Zapata columnas</t>
  </si>
  <si>
    <t>MMB-2.02</t>
  </si>
  <si>
    <t>Excavación. Zapata Viga riostra</t>
  </si>
  <si>
    <t>MMB-2.03</t>
  </si>
  <si>
    <t>Excavación. Zapata muros de blocks</t>
  </si>
  <si>
    <t>MMB-2.04</t>
  </si>
  <si>
    <t>Relleno de reposicion compactado</t>
  </si>
  <si>
    <t>MMB-2.05</t>
  </si>
  <si>
    <t>Relleno compactado con material de prestamo. e=variable</t>
  </si>
  <si>
    <t>MMB-2.06</t>
  </si>
  <si>
    <t>Bote de material</t>
  </si>
  <si>
    <t>MMB-2.07</t>
  </si>
  <si>
    <t>Nivelacion manual por zonas</t>
  </si>
  <si>
    <t>MMB-B</t>
  </si>
  <si>
    <t>PRIMER NIVEL.</t>
  </si>
  <si>
    <t xml:space="preserve">HORMIGÓN ARMADO </t>
  </si>
  <si>
    <t>MMB-2.11</t>
  </si>
  <si>
    <t>Hormigón de Limpieza Hormigón 140 kg/cm2</t>
  </si>
  <si>
    <t>MMB-2.12</t>
  </si>
  <si>
    <t>Zapatas Z1, (3.00x3.00x0.45)m, Hormigón 210 kg/cm2, con Ø3/4" @ 0.15m  Ad Inf. y @ 0.20m Sup</t>
  </si>
  <si>
    <t>MMB-2.13</t>
  </si>
  <si>
    <t>Zapatas Z2, (3.30x3.60x0.40)m, Hormigón 210 kg/cm2, con Ø3/4" @ 0.15m  Ad Inf. y @ 0.20m Sup</t>
  </si>
  <si>
    <t>MMB-2.14</t>
  </si>
  <si>
    <t>Viga Riostras VR1 (0.50x0.30)m , Hormigón 210 kg/cm2, con 4 Ø1/2" + 4 Ø3/4" y Est. Ø3/8" @ 0.15m</t>
  </si>
  <si>
    <t>MMB-2.15</t>
  </si>
  <si>
    <t>Zapatas Muros 6" 3Ø3/8" y Ø3/8" @ 0.25m. Hormigón 210 kg/cm2,</t>
  </si>
  <si>
    <t>MMB-2.16</t>
  </si>
  <si>
    <t>Zapata de Columna m, hormigón industrial f'c= 210 Kg/cm²</t>
  </si>
  <si>
    <t>MMB-2.17</t>
  </si>
  <si>
    <t xml:space="preserve">Pedestales de columnas ponderados. </t>
  </si>
  <si>
    <t>MMB-2.18</t>
  </si>
  <si>
    <t>Piso pulido mecanicamente y ranurado. Horm 210 kg/cm2.</t>
  </si>
  <si>
    <t>MMB-2.19</t>
  </si>
  <si>
    <t xml:space="preserve">Muro Armado MH-01. </t>
  </si>
  <si>
    <t>MMB-2.20</t>
  </si>
  <si>
    <t>Dintel (0.15 x 0.30)m 4 Ø 3/8''  - est Ø 3/8'' @ 0.15m,  240 kg/cm2,</t>
  </si>
  <si>
    <t>MMB-2.21</t>
  </si>
  <si>
    <t>Columnas de amarre HA (0.15 x 0.20)hormigón industrial f'c= 240 Kg/cm²</t>
  </si>
  <si>
    <t>MMB-2.22</t>
  </si>
  <si>
    <t>Vigas de amarre HA (0.15 x 0.20)m, hormigón industrial f'c= 240 Kg/cm²</t>
  </si>
  <si>
    <t>MMB-2.23</t>
  </si>
  <si>
    <t>Losa topping (E=0.09)m, Hormigón 240 kg/cm2, conectores de cortante, bastones y malla electrosoldada de D2.7xD2.7 x 100x100</t>
  </si>
  <si>
    <t>MMB-3</t>
  </si>
  <si>
    <t>INFRAESTRUCTURA MIXTA.</t>
  </si>
  <si>
    <t>MMB-3.01</t>
  </si>
  <si>
    <t xml:space="preserve">Columnas metalicas. Sum y Montura. W14"x 53#. </t>
  </si>
  <si>
    <t>libras</t>
  </si>
  <si>
    <t>MMB-3.01B</t>
  </si>
  <si>
    <t xml:space="preserve">Columnas metalicas. Sum y Montura. W14"x 74#. </t>
  </si>
  <si>
    <t>MMB-3.01C</t>
  </si>
  <si>
    <t xml:space="preserve">Columnas metalicas. Sum y Montura. W16"x 89#. </t>
  </si>
  <si>
    <t>MMB-3.02</t>
  </si>
  <si>
    <t>Vigas metalicas. V1. Sum y Montura. W18'x YY#</t>
  </si>
  <si>
    <t>MMB-3.03</t>
  </si>
  <si>
    <t>Vigas metalicas. V2. Sum y Montura. W24"x YY#</t>
  </si>
  <si>
    <t>MMB-3.04</t>
  </si>
  <si>
    <t>Vigas metalicas. V3. Sum y Montura. W27'x YY#</t>
  </si>
  <si>
    <t>MMB-3.05</t>
  </si>
  <si>
    <t>Vigas metalicas. V4. Sum y Montura. Viguetillas</t>
  </si>
  <si>
    <t>MMB-3.06</t>
  </si>
  <si>
    <t>Conectores y Uniones. Incluye tornillos, pernos y placas para la instalacion.</t>
  </si>
  <si>
    <t>MMB-3.07</t>
  </si>
  <si>
    <t>Metal Deck. Calibre 22, incluye conectores cortante.</t>
  </si>
  <si>
    <t>MMB-3.08</t>
  </si>
  <si>
    <t>Escaleras metalicas. H=4.05 M Aprox.</t>
  </si>
  <si>
    <t>MMB-4</t>
  </si>
  <si>
    <t>MUROS DE BLOQUES.</t>
  </si>
  <si>
    <t>MMB-4.01</t>
  </si>
  <si>
    <t>Muros de 6" BNP y baños. @ 3/8 @0.40m.</t>
  </si>
  <si>
    <t>MMB-4.02</t>
  </si>
  <si>
    <t xml:space="preserve">Muros de 6" @ 3/8 @0.60m. (divisiones locales y baños). </t>
  </si>
  <si>
    <t>MMB-5</t>
  </si>
  <si>
    <t>TERMINACIÓN DE SUPERFICIE</t>
  </si>
  <si>
    <t>MMB-5.01</t>
  </si>
  <si>
    <t xml:space="preserve">Pañete en superficie de hormigón   </t>
  </si>
  <si>
    <t>MMB-5.02</t>
  </si>
  <si>
    <t>Fraguache en superficie de hormigón</t>
  </si>
  <si>
    <t>MMB-5.03</t>
  </si>
  <si>
    <t xml:space="preserve">Cantos  </t>
  </si>
  <si>
    <t>MMB-6</t>
  </si>
  <si>
    <t>TERMINACIÓN DE PISOS. e=12cm</t>
  </si>
  <si>
    <t>MMB-6.01</t>
  </si>
  <si>
    <t>Piso de hormigón pulido escobillado</t>
  </si>
  <si>
    <t>MMB-6.02</t>
  </si>
  <si>
    <t>Piso de hormigón pulido violinado superficial</t>
  </si>
  <si>
    <t>MMB-6.03</t>
  </si>
  <si>
    <t>Piso de hormigón pulido granulado ligero con helicóptero</t>
  </si>
  <si>
    <t>MMB-8</t>
  </si>
  <si>
    <t>TERMINACION DE TECHOS</t>
  </si>
  <si>
    <t>MMB-8.01</t>
  </si>
  <si>
    <t>Plafond comercial en locales</t>
  </si>
  <si>
    <t>MMB-8.02</t>
  </si>
  <si>
    <t>Plafond PVC - 2X2 en baños</t>
  </si>
  <si>
    <t>MMB-9</t>
  </si>
  <si>
    <t>PUERTAS / DIVISIONES</t>
  </si>
  <si>
    <t>MMB-9.01</t>
  </si>
  <si>
    <t>Divisiones en aluminio y vidrio. tradicional. 3/16 claro.</t>
  </si>
  <si>
    <t>p2</t>
  </si>
  <si>
    <t>MMB-9.02</t>
  </si>
  <si>
    <t xml:space="preserve">Puertas tipo comercial tradicional. Una hoja. </t>
  </si>
  <si>
    <t>und</t>
  </si>
  <si>
    <t>MMB-9.03</t>
  </si>
  <si>
    <t xml:space="preserve">Puertas tipo comercial tradicional. Dos hoja. </t>
  </si>
  <si>
    <t>MMB-9.04</t>
  </si>
  <si>
    <t>Puertas de polimetal en baños y divisiones de baños.</t>
  </si>
  <si>
    <t>MMB-9.05</t>
  </si>
  <si>
    <t>Puertas de polimetal en baños. Incluye divisiones.</t>
  </si>
  <si>
    <t>MMB-10</t>
  </si>
  <si>
    <t xml:space="preserve">PINTURA </t>
  </si>
  <si>
    <t>MMB-10.01</t>
  </si>
  <si>
    <t>Suministro y aplicación de pintura primer de base</t>
  </si>
  <si>
    <t>MMB-10.02</t>
  </si>
  <si>
    <t xml:space="preserve">Suministro y colocación de pintura acrílica en interior </t>
  </si>
  <si>
    <t>MMB-11</t>
  </si>
  <si>
    <t xml:space="preserve">PREVENCION Y ROTULACION. </t>
  </si>
  <si>
    <t>MMB-11.01</t>
  </si>
  <si>
    <t>Extintor ABC (4A:80-B:C) de 18 a 20 lbs</t>
  </si>
  <si>
    <t>ud</t>
  </si>
  <si>
    <t>MMB-11.02</t>
  </si>
  <si>
    <t xml:space="preserve">Señal de punto de reunión sobre Perfil Metálico </t>
  </si>
  <si>
    <t>MMB-11.03</t>
  </si>
  <si>
    <t>Señal de salidas de emergencia con flecha derecha</t>
  </si>
  <si>
    <t>MMB-11.04</t>
  </si>
  <si>
    <t>Señal de salidas de emergencia con  flecha Izquierda</t>
  </si>
  <si>
    <t>MMB-11.05</t>
  </si>
  <si>
    <t>Señal de salidas con  flecha Izquierda anclada al techo.</t>
  </si>
  <si>
    <t>MMB-11.06</t>
  </si>
  <si>
    <t>Señal de emergencia con flechas Izquierda-Derecha</t>
  </si>
  <si>
    <t>MMB-11.07</t>
  </si>
  <si>
    <t>Señal de salida de emergencia con flechas Izquierda</t>
  </si>
  <si>
    <t>MMB-12</t>
  </si>
  <si>
    <t>MISCELANEOS</t>
  </si>
  <si>
    <t>MMB-12.01</t>
  </si>
  <si>
    <t>Fachada exterior.Fachada en arquitectura combinada. Paneles de acero perforado y paneles de policarbonato translúcido, con sistema de ventanas en áreas de escaleras y laterales este y oeste. Area incluye los huecos de acceso de los locales con acceso al exterior.</t>
  </si>
  <si>
    <t>MMB-12.02</t>
  </si>
  <si>
    <t>Tarja conmemorativa de obra</t>
  </si>
  <si>
    <t>MMB-12.03</t>
  </si>
  <si>
    <t>Letrero Principal de proyecto en acrilico iluminado troquelado "Mercado Municipal de Bonao "</t>
  </si>
  <si>
    <t>MMB-C</t>
  </si>
  <si>
    <t>SEGUNDO NIVEL</t>
  </si>
  <si>
    <t>MMB-13</t>
  </si>
  <si>
    <t>ESTRUCTURA METÁLICA / MIXTA</t>
  </si>
  <si>
    <t>MMB-13.01</t>
  </si>
  <si>
    <t>Columnas metalicas. Sum y Montura. W14"x 53# y 74#</t>
  </si>
  <si>
    <t>lbs.</t>
  </si>
  <si>
    <t>MMB-13.02</t>
  </si>
  <si>
    <t>Vigas metalicas. V1. Sum y Montura.</t>
  </si>
  <si>
    <t>MMB-13.03</t>
  </si>
  <si>
    <t>Vigas metalicas. V2. Sum y Montura.</t>
  </si>
  <si>
    <t>MMB-13.04</t>
  </si>
  <si>
    <t>Vigas metalicas. V3. Sum y Montura.</t>
  </si>
  <si>
    <t>MMB-13.05</t>
  </si>
  <si>
    <t>Vigas metalicas. V4. Sum y Montura.</t>
  </si>
  <si>
    <t>MMB-13.06</t>
  </si>
  <si>
    <t>MMB-13.10</t>
  </si>
  <si>
    <t>Suministro y colocacion de canaletas pluvial metalica</t>
  </si>
  <si>
    <t>m</t>
  </si>
  <si>
    <t>MMB-13.11</t>
  </si>
  <si>
    <t>Suministro y colocacion de bajante pluvial en tubo pvc</t>
  </si>
  <si>
    <t>MMB-13.15</t>
  </si>
  <si>
    <t>Barrera simple temporal. proteccion (salmon / similar reforzada).</t>
  </si>
  <si>
    <t>MMB-D</t>
  </si>
  <si>
    <t xml:space="preserve">TERCER NIVEL TECHO / AZOTEA </t>
  </si>
  <si>
    <t>MMB-EX</t>
  </si>
  <si>
    <t>ÁREAS EXTERIOR GENERALES</t>
  </si>
  <si>
    <t>MMB-16</t>
  </si>
  <si>
    <t>HORMIGONES</t>
  </si>
  <si>
    <t>MMB-16.01</t>
  </si>
  <si>
    <t>Aceras de hormigón Ranurado</t>
  </si>
  <si>
    <t>MMB-16.02</t>
  </si>
  <si>
    <t>Aceras de hormigón frotado y violinado</t>
  </si>
  <si>
    <t>MMB-16.03</t>
  </si>
  <si>
    <t>Suministro y colocación de ciclo vía de hormigón</t>
  </si>
  <si>
    <t>MMB-16.04</t>
  </si>
  <si>
    <t>Suministro y colocación de Contenes</t>
  </si>
  <si>
    <t>MMB-16.05</t>
  </si>
  <si>
    <t>Bordillos de 0.15m (acero long. 3/8 AD a 30cm)</t>
  </si>
  <si>
    <t>MMB-16.06</t>
  </si>
  <si>
    <t>Rampa de Acceso para Minusválidos, horm. 180kg/cm2 y acero malla D2.7x2.7x150x150 (2 ud)</t>
  </si>
  <si>
    <t>MMB-E</t>
  </si>
  <si>
    <t>OBRAS AUXILIARES Y COMPLEMENTOS</t>
  </si>
  <si>
    <t>MMB-E1</t>
  </si>
  <si>
    <t>CONSTRUCCIÓN DE BAÑOS  (7.20 x 2.80)M, - 2 UND</t>
  </si>
  <si>
    <t>MMB-17</t>
  </si>
  <si>
    <t>MMB-17.01</t>
  </si>
  <si>
    <t>Replanteo</t>
  </si>
  <si>
    <t>m²</t>
  </si>
  <si>
    <t>MMB-18</t>
  </si>
  <si>
    <t>MMB-18.01</t>
  </si>
  <si>
    <t>Excavación en Tierra</t>
  </si>
  <si>
    <t>m³</t>
  </si>
  <si>
    <t>MMB-18.02</t>
  </si>
  <si>
    <t>Relleno de Reposición</t>
  </si>
  <si>
    <t>MMB-18.03</t>
  </si>
  <si>
    <t>Bote de Material</t>
  </si>
  <si>
    <t>MMB-18.04</t>
  </si>
  <si>
    <t xml:space="preserve">Relleno de reposición para piso </t>
  </si>
  <si>
    <t>MMB-19</t>
  </si>
  <si>
    <t>HORMIGÓN ARMADO</t>
  </si>
  <si>
    <t>MMB-19.01</t>
  </si>
  <si>
    <t>Dintel (0.15 x 0.30)m 4 Ø 3/8''  - est Ø 3/8'' @ 0.15m</t>
  </si>
  <si>
    <t>MMB-19.02</t>
  </si>
  <si>
    <t>Columnas de amarre HA (0.15 x 0.30)hormigón industrial f'c= 210 Kg/cm²</t>
  </si>
  <si>
    <t>MMB-19.03</t>
  </si>
  <si>
    <t>Vigas de amarre HA (0.15 x 0.30)m, hormigón industrial f'c= 210 Kg/cm²</t>
  </si>
  <si>
    <t>MMB-20</t>
  </si>
  <si>
    <t xml:space="preserve">MUROS </t>
  </si>
  <si>
    <t>MMB-20.01</t>
  </si>
  <si>
    <t>Muros block 0.15M, Asv Ø3/8" a 0.60 m.</t>
  </si>
  <si>
    <t>MMB-21</t>
  </si>
  <si>
    <t xml:space="preserve">TERMINACIÓN DE SUPERFICIES </t>
  </si>
  <si>
    <t>MMB-21.01</t>
  </si>
  <si>
    <t>Fraguache muros</t>
  </si>
  <si>
    <t>MMB-21.02</t>
  </si>
  <si>
    <t xml:space="preserve">Pañete general </t>
  </si>
  <si>
    <t>MMB-21.03</t>
  </si>
  <si>
    <t>Canto en General</t>
  </si>
  <si>
    <t>MMB-22</t>
  </si>
  <si>
    <t>TERMINACIONES</t>
  </si>
  <si>
    <t>MMB-22.01</t>
  </si>
  <si>
    <t>Piso de Hormigón pulido e=7 cms. de espesor 1er. nivel</t>
  </si>
  <si>
    <t>MMB-22.02</t>
  </si>
  <si>
    <t xml:space="preserve">Piso de porcelanato antimanchas </t>
  </si>
  <si>
    <t>MMB-22.03</t>
  </si>
  <si>
    <t>Losetas en paredes de baño</t>
  </si>
  <si>
    <t>MMB-23.07</t>
  </si>
  <si>
    <t>Suministro e instalación puertas en PVC (0.70 x 1.80)m</t>
  </si>
  <si>
    <t>und.</t>
  </si>
  <si>
    <t>MMB-23.04</t>
  </si>
  <si>
    <t>Suministro e instalación puertas en tola (0.90 x 2.10)m</t>
  </si>
  <si>
    <t>ud.</t>
  </si>
  <si>
    <t>MMB-23.05</t>
  </si>
  <si>
    <t>Ventanas de block calados (0.40 x 1.00)m</t>
  </si>
  <si>
    <t>MMB-22.04</t>
  </si>
  <si>
    <t>Pintura general</t>
  </si>
  <si>
    <t>MMB-24</t>
  </si>
  <si>
    <t>INSTALACIÓN ELÉCTRICA</t>
  </si>
  <si>
    <t>MMB-24.01</t>
  </si>
  <si>
    <t>Panel Braker 4-8</t>
  </si>
  <si>
    <t>Uds.</t>
  </si>
  <si>
    <t>MMB-24.02</t>
  </si>
  <si>
    <t>Braker 20/2 amp</t>
  </si>
  <si>
    <t>MMB-24.03</t>
  </si>
  <si>
    <t>Braker 20 amp</t>
  </si>
  <si>
    <t>MMB-24.04</t>
  </si>
  <si>
    <t xml:space="preserve">Misceláneos </t>
  </si>
  <si>
    <t>p.a.</t>
  </si>
  <si>
    <t>MMB-24.05</t>
  </si>
  <si>
    <t xml:space="preserve">Salida cenital con roseta </t>
  </si>
  <si>
    <t>MMB-24.06</t>
  </si>
  <si>
    <t>Salida interruptor simple</t>
  </si>
  <si>
    <t>MMB-24.07</t>
  </si>
  <si>
    <t>Salida toma corriente 120V</t>
  </si>
  <si>
    <t>MMB-24.08</t>
  </si>
  <si>
    <t>Salida toma corriente 220V</t>
  </si>
  <si>
    <t>MMB-E2</t>
  </si>
  <si>
    <t xml:space="preserve">CISTERNA [20.80 x 5.60 x 2.65] mts	</t>
  </si>
  <si>
    <t>MMB-25</t>
  </si>
  <si>
    <t>MMB-25.01</t>
  </si>
  <si>
    <t>MMB-26</t>
  </si>
  <si>
    <t>MMB-26.01</t>
  </si>
  <si>
    <t>Excavación</t>
  </si>
  <si>
    <t>MMB-26.02</t>
  </si>
  <si>
    <t>MMB-26.03</t>
  </si>
  <si>
    <t>Relleno de reposición</t>
  </si>
  <si>
    <t>MMB-26.04</t>
  </si>
  <si>
    <t>Relleno compactado</t>
  </si>
  <si>
    <t>MMB-27</t>
  </si>
  <si>
    <t>MMB-27.01</t>
  </si>
  <si>
    <t>Losa de fondo, Ac Ø1/2" a 0.20m, doblemente armada, A.D. (e = 0.30. horm. Industrial 240kg/cm2</t>
  </si>
  <si>
    <t>MMB-27.02</t>
  </si>
  <si>
    <t>Columna C1 (0.30x0.30)mts Ac 8Ø3/4"+ est Ø3/8" a 0.15m. horm. Industrial 240kg/cm2</t>
  </si>
  <si>
    <t>MMB-27.03</t>
  </si>
  <si>
    <t>Muros de H.A. Ac Ø1/2" a 0.20m A.D (e = 0.30). horm. Industrial 240kg/cm2</t>
  </si>
  <si>
    <t>MMB-27.04</t>
  </si>
  <si>
    <t>Viga V1 (0.25x0.30)mts, Ac 4Ø3/4"+ est Ø1/2" a 0.15m. horm. Industrial 240kg/cm2</t>
  </si>
  <si>
    <t>MMB-27.05</t>
  </si>
  <si>
    <t>Losa de techo, Ac Ø3/8" a 0.15m A.D. (e = 0.15). horm. Industrial 240kg/cm2</t>
  </si>
  <si>
    <t>MMB-28</t>
  </si>
  <si>
    <t>TERMINACIÓN DE SUPERFICIES</t>
  </si>
  <si>
    <t>MMB-28.01</t>
  </si>
  <si>
    <t>Suministro y colocación de pañete pulido en muros de hormigón armado, vigas, columnas y losa inferior</t>
  </si>
  <si>
    <t>MMB-28.02</t>
  </si>
  <si>
    <t>Suministro y colocación de fraguache en superficie de hormigón</t>
  </si>
  <si>
    <t>MMB-28.03</t>
  </si>
  <si>
    <t>Suministro y colocación de Zabaleta</t>
  </si>
  <si>
    <t>MMB-28.04</t>
  </si>
  <si>
    <t>Suministro y colocación de cantos</t>
  </si>
  <si>
    <t>MMB-28.05</t>
  </si>
  <si>
    <t>Suministro y colocación de fino en losa superior</t>
  </si>
  <si>
    <t>MMB-29</t>
  </si>
  <si>
    <t>VARIOS GENERALES</t>
  </si>
  <si>
    <t>MMB-29.01</t>
  </si>
  <si>
    <t>Tapa metálica [0.70 x 0.70] m</t>
  </si>
  <si>
    <t>MMB-29.02</t>
  </si>
  <si>
    <t>Tanque hidroneumático en fibra de vidrio de 120 GLS</t>
  </si>
  <si>
    <t>MMB-29.03</t>
  </si>
  <si>
    <t>Bomba sumergible de 3 HP, 75GPM vs 150' TDH</t>
  </si>
  <si>
    <t>MMB-29.04</t>
  </si>
  <si>
    <t>Instalación y mano de obra de tanque y bomba</t>
  </si>
  <si>
    <t>MMB-29.05</t>
  </si>
  <si>
    <t>Suministro y colocación de tuberías y piezas de cisterna</t>
  </si>
  <si>
    <t>MMB-E3</t>
  </si>
  <si>
    <t>MMB-30</t>
  </si>
  <si>
    <t>MMB-30.01</t>
  </si>
  <si>
    <t>MMB-31</t>
  </si>
  <si>
    <t>MMB-31.01</t>
  </si>
  <si>
    <t xml:space="preserve">Excavación </t>
  </si>
  <si>
    <t>MMB-31.02</t>
  </si>
  <si>
    <t>MMB-31.03</t>
  </si>
  <si>
    <t>MMB-31.04</t>
  </si>
  <si>
    <t>MMB-32</t>
  </si>
  <si>
    <t>MMB-32.01</t>
  </si>
  <si>
    <t>Losa de fondo (e=0.20m), horm. Industrial 240kg/cm2, Ac Ø1/2" a 0.20m en A.D</t>
  </si>
  <si>
    <t>MMB-32.02</t>
  </si>
  <si>
    <t>Losa superior (e=0.15m), horm. Industrial 240kg/cm2, Ac Ø3/8" a 0.25m A.D</t>
  </si>
  <si>
    <t>MMB-32.03</t>
  </si>
  <si>
    <t>Losa perforada (e=0.23m), horm. Industrial 240kg/cm2, Ac Ø3/8" a 0.25m en A.D</t>
  </si>
  <si>
    <t>MMB-32.04</t>
  </si>
  <si>
    <t>Viga [0.20x0.30]m, horm. Industrial 240kg/cm2, 4Ø1/2" Est. Ø3/8"@0.20m</t>
  </si>
  <si>
    <t>MMB-32.05</t>
  </si>
  <si>
    <t>Viga de soporte de losa perforada (0.15x0.30)m, horm. Industrial 240kg/cm2, Ac 4Ø1/2" Est.Ø3/8"@0.20m</t>
  </si>
  <si>
    <t>MMB-32.06</t>
  </si>
  <si>
    <t>Viga de (0.15x0.20)m, horm. Industrial 240kg/cm2, Ac 4Ø1/2" Est.Ø3/8"@0.20m</t>
  </si>
  <si>
    <t>MMB-33</t>
  </si>
  <si>
    <t>MUROS DE BLOQUES</t>
  </si>
  <si>
    <t>MMB-33.01</t>
  </si>
  <si>
    <t>Suministro y Colocación de Muros de bloques de 0.20m con cámaras llenas y Ø3/8" a 0.20m</t>
  </si>
  <si>
    <t>MMB-33.02</t>
  </si>
  <si>
    <t>Suministro y Colocación de Muros de bloques de 0.15m con cámaras llenas y Ø3/8" a 0.20m</t>
  </si>
  <si>
    <t>MMB-34</t>
  </si>
  <si>
    <t>MMB-34.01</t>
  </si>
  <si>
    <t>Suministro y colocación de pañete pulido en muros de blocks y superficie de hormigón</t>
  </si>
  <si>
    <t>MMB-34.02</t>
  </si>
  <si>
    <t>MMB-34.03</t>
  </si>
  <si>
    <t>MMB-34.04</t>
  </si>
  <si>
    <t>MMB-34.05</t>
  </si>
  <si>
    <t>MMB-35</t>
  </si>
  <si>
    <t>MMB-35.01</t>
  </si>
  <si>
    <t>Suministro y colocación de Tapa H.A [0.60 x 0.60] m</t>
  </si>
  <si>
    <t>MMB-35.02</t>
  </si>
  <si>
    <t>Filtro biologico (grava de 1", 3/4" y1/2")</t>
  </si>
  <si>
    <t>MMB-35.03</t>
  </si>
  <si>
    <t>Suministro y colocación de tuberías y piezas de séptico</t>
  </si>
  <si>
    <t>MMB-36</t>
  </si>
  <si>
    <t>COMPLEMENTOS</t>
  </si>
  <si>
    <t>MMB-36.01</t>
  </si>
  <si>
    <t>Cámara Desarenadora (1.70x3.40x1.70)m</t>
  </si>
  <si>
    <t>MMB-36.02</t>
  </si>
  <si>
    <t>Pozo Séptico de 150 pies, Encamisado en PVC de 6"</t>
  </si>
  <si>
    <t>Pies</t>
  </si>
  <si>
    <t>MMB-E4</t>
  </si>
  <si>
    <t>TRAMPA DE GRASA (1.00x2.15x1.17)m - 2 UND</t>
  </si>
  <si>
    <t>MMB-37</t>
  </si>
  <si>
    <t>MMB-37.01</t>
  </si>
  <si>
    <t>MMB-38</t>
  </si>
  <si>
    <t>MMB-38.01</t>
  </si>
  <si>
    <t>MMB-38.02</t>
  </si>
  <si>
    <t>MMB-38.03</t>
  </si>
  <si>
    <t>MMB-38.04</t>
  </si>
  <si>
    <t>MMB-39</t>
  </si>
  <si>
    <t>MMB-39.01</t>
  </si>
  <si>
    <t>Losa de fondo (e=0.15m), horm. 210kg/cm2, con Ø3/8" a 0.20m en A.D</t>
  </si>
  <si>
    <t>MMB-39.02</t>
  </si>
  <si>
    <t>Losa de techo (e=0.15m), horm. 210 kg/cm2, con Ø3/8" a 0.20m A.D</t>
  </si>
  <si>
    <t>MMB-40</t>
  </si>
  <si>
    <t>MMB-40.01</t>
  </si>
  <si>
    <t>Suministro y colocación de muros de bloques de 0.15m con Ø3/8" a 0.20m BNP</t>
  </si>
  <si>
    <t>MMB-41</t>
  </si>
  <si>
    <t>MMB-41.01</t>
  </si>
  <si>
    <t>Suministro y colocación de pañete pulido en viga, muros de blocks y losa de fondo</t>
  </si>
  <si>
    <t>MMB-41.02</t>
  </si>
  <si>
    <t>Suministro y colocación de fraguache</t>
  </si>
  <si>
    <t>MMB-41.03</t>
  </si>
  <si>
    <t>MMB-42</t>
  </si>
  <si>
    <t>MMB-42.01</t>
  </si>
  <si>
    <t xml:space="preserve">Tapa liviana hierro fundido de 24" </t>
  </si>
  <si>
    <t>MMB-42.02</t>
  </si>
  <si>
    <t>Tuberías y piezas en trampa de grasa</t>
  </si>
  <si>
    <t>MMB-E5</t>
  </si>
  <si>
    <t>REGISTROS EXTERNOS</t>
  </si>
  <si>
    <t>MMB-E5.1</t>
  </si>
  <si>
    <t>Registro 0.80x0.080m. Camara de inspeccion residual.</t>
  </si>
  <si>
    <t>MMB-E5.2</t>
  </si>
  <si>
    <t>Registro 0.80x0.080m. Camara de inspeccion pluvial.</t>
  </si>
  <si>
    <t>MMB-E5.3</t>
  </si>
  <si>
    <t>Imbornal doble Camara</t>
  </si>
  <si>
    <t>MMB-E5.4</t>
  </si>
  <si>
    <t>Filtrante pluvial de 10" encamisado en 8".</t>
  </si>
  <si>
    <t>MMB-IE</t>
  </si>
  <si>
    <t>INSTALACIONES ELECTRICAS</t>
  </si>
  <si>
    <t>IEMEB-1.00</t>
  </si>
  <si>
    <t>NIVEL 01</t>
  </si>
  <si>
    <t>IEMEB-1.01</t>
  </si>
  <si>
    <t>Salidas Luces en Techo EMT</t>
  </si>
  <si>
    <t>U</t>
  </si>
  <si>
    <t>IEMEB-1.02</t>
  </si>
  <si>
    <t>Salidas Luces en Pared EMT</t>
  </si>
  <si>
    <t>IEMEB-1.03</t>
  </si>
  <si>
    <t>Salidas Interrupt. Senc. 120 V, 15 A, Bticino</t>
  </si>
  <si>
    <t>IEMEB-1.04</t>
  </si>
  <si>
    <t>Salidas Interrupt. Doble 120 V, 15 A, Bticino</t>
  </si>
  <si>
    <t>IEMEB-1.05</t>
  </si>
  <si>
    <t>Salidas TC doble 120 V, 15 A, Bticino</t>
  </si>
  <si>
    <t>IEMEB-1.06</t>
  </si>
  <si>
    <t>Salidas para Abanicos (Incluye Abanico)</t>
  </si>
  <si>
    <t>IEMEB-1.07</t>
  </si>
  <si>
    <t>Salidas Control Abanicos</t>
  </si>
  <si>
    <t>IEMEB-1.08</t>
  </si>
  <si>
    <t>Salidas Cámara Vigilancia</t>
  </si>
  <si>
    <t>IEMEB-1.09</t>
  </si>
  <si>
    <t>Salidas para Sonido</t>
  </si>
  <si>
    <t>IEMEB-1.10</t>
  </si>
  <si>
    <t>Salidas para Teléfonos en 3/4" PVC</t>
  </si>
  <si>
    <t>IEMEB-1.11</t>
  </si>
  <si>
    <t>Panel 4-8 Ctos, con sus breakers</t>
  </si>
  <si>
    <t>IEMEB-1.12</t>
  </si>
  <si>
    <t>Alimentador a Paneles Locales, formado por: 2 THHN 10, 1 THHN 12 y 1 THHN 14, en 3/4" y Canaleta prevista</t>
  </si>
  <si>
    <t>Pie</t>
  </si>
  <si>
    <t>IEMEB-1.13</t>
  </si>
  <si>
    <t>Registro Eléctricos 12" x 12" x 4" Nema 1</t>
  </si>
  <si>
    <t>IEMEB-1.14</t>
  </si>
  <si>
    <t>registro Eléctricos 6" x 6" x 4" Nema 1</t>
  </si>
  <si>
    <t>IEMEB-1.15</t>
  </si>
  <si>
    <t>Luminaria Led de 100 W, tipo Colgante 4000 Grados kelvin</t>
  </si>
  <si>
    <t>IEMEB-1.16</t>
  </si>
  <si>
    <t>Luminaria Led de 24 W de Pared, 4000 Grados Kelvin</t>
  </si>
  <si>
    <t>IEMEB-2.00</t>
  </si>
  <si>
    <t>NIVEL 02</t>
  </si>
  <si>
    <t>IEMEB-2.01</t>
  </si>
  <si>
    <t>IEMEB-2.02</t>
  </si>
  <si>
    <t>IEMEB-2.03</t>
  </si>
  <si>
    <t>IEMEB-2.04</t>
  </si>
  <si>
    <t>IEMEB-2.05</t>
  </si>
  <si>
    <t>IEMEB-2.06</t>
  </si>
  <si>
    <t>IEMEB-2.07</t>
  </si>
  <si>
    <t>IEMEB-2.08</t>
  </si>
  <si>
    <t>IEMEB-2.09</t>
  </si>
  <si>
    <t>Salida para Teléfono</t>
  </si>
  <si>
    <t>IEMEB-2.10</t>
  </si>
  <si>
    <t>IEMEB-2.11</t>
  </si>
  <si>
    <t>IEMEB-2.12</t>
  </si>
  <si>
    <t>IEMEB-2.13</t>
  </si>
  <si>
    <t>IEMEB-2.14</t>
  </si>
  <si>
    <t>MMB-IS</t>
  </si>
  <si>
    <t xml:space="preserve">INSTALACIONES SANITARIAS   </t>
  </si>
  <si>
    <t>PRIMER NIVEL</t>
  </si>
  <si>
    <t>MMB-IS1</t>
  </si>
  <si>
    <t>INSTALACIÓN APARATOS Y ACCESORIOS</t>
  </si>
  <si>
    <t>MMB-S1.1</t>
  </si>
  <si>
    <t xml:space="preserve">Suministro e instalación de inodoro </t>
  </si>
  <si>
    <t>MMB-S1.2</t>
  </si>
  <si>
    <t>Suministro e instalación de orinal</t>
  </si>
  <si>
    <t>MMB-S1.3</t>
  </si>
  <si>
    <t>Suministro e instalación de lavamanos de superficie</t>
  </si>
  <si>
    <t>MMB-S1.4</t>
  </si>
  <si>
    <t>Suministro e instalación dispensador de jabón líquido</t>
  </si>
  <si>
    <t>MMB-S1.5</t>
  </si>
  <si>
    <t xml:space="preserve">Suministro e instalación dispensador papel higiénico </t>
  </si>
  <si>
    <t>MMB-S1.6</t>
  </si>
  <si>
    <t>Suministro e instalación dispensador papel toalla</t>
  </si>
  <si>
    <t>MMB-S1.7</t>
  </si>
  <si>
    <t>Suministro de zafacones grandes - 40g</t>
  </si>
  <si>
    <t>MMB-S1.8</t>
  </si>
  <si>
    <t>Suministro de papeleras - 2 / 3 g</t>
  </si>
  <si>
    <t>MMB-IS2</t>
  </si>
  <si>
    <t>AGUA POTABLE</t>
  </si>
  <si>
    <t>MMB-S2.01</t>
  </si>
  <si>
    <t>Pileta revestida para limpieza</t>
  </si>
  <si>
    <t>MMB-S2.02</t>
  </si>
  <si>
    <t>Divisiones en orinales. (Aluminio e interior MDF)</t>
  </si>
  <si>
    <t>MMB-S2.03</t>
  </si>
  <si>
    <t xml:space="preserve">Losa de hormigon para lavamanos </t>
  </si>
  <si>
    <t>MMB-S2.04</t>
  </si>
  <si>
    <t>Reverstimiento en ceramica</t>
  </si>
  <si>
    <t>MMB-S2.05</t>
  </si>
  <si>
    <t>Llave de chorro 3/4" en locales. Sum y MO.</t>
  </si>
  <si>
    <t>MMB-S2.06</t>
  </si>
  <si>
    <t>Llave de paso 3/4" en locales. Sum y MO.</t>
  </si>
  <si>
    <t>MMB-S2.07</t>
  </si>
  <si>
    <t>Llave de chorro 3/4" en piletas.</t>
  </si>
  <si>
    <t>MMB-S2.08</t>
  </si>
  <si>
    <t>Salidas de equipos en 1/2.</t>
  </si>
  <si>
    <t>MMB-S2.09</t>
  </si>
  <si>
    <t>Tuberias y Piezas. Soportes, abrazaderas, etc</t>
  </si>
  <si>
    <t>MMB-S2.10</t>
  </si>
  <si>
    <t>Mano de obra plomeria generalizada</t>
  </si>
  <si>
    <t>MMB-IS3</t>
  </si>
  <si>
    <t>AGUAS NEGRAS Y PLUVIALES</t>
  </si>
  <si>
    <t>MMB-S3.01</t>
  </si>
  <si>
    <t xml:space="preserve">Bajante de descarga Ø3" SDR-41 </t>
  </si>
  <si>
    <t>MMB-S3.02</t>
  </si>
  <si>
    <t xml:space="preserve">Bajante de descarga Ø4" SDR-41 </t>
  </si>
  <si>
    <t>MMB-S3.03</t>
  </si>
  <si>
    <t xml:space="preserve">Ventilaciones de Ø 3" SDR-41 </t>
  </si>
  <si>
    <t>MMB-S3.04</t>
  </si>
  <si>
    <t xml:space="preserve">Tapón de Registro para (CP) Ø 3" SDR-41 </t>
  </si>
  <si>
    <t>MMB-S3.05</t>
  </si>
  <si>
    <t>Conexión de acometida alcantarillado</t>
  </si>
  <si>
    <t>MMB-S3.06</t>
  </si>
  <si>
    <t>Tubería y piezas para drenaje. Sanitario.</t>
  </si>
  <si>
    <t>MMB-S3.07</t>
  </si>
  <si>
    <t>Mano de obra plomeria. Aguas negras.</t>
  </si>
  <si>
    <t>MMB-S3.08</t>
  </si>
  <si>
    <t xml:space="preserve">Bajante Pluvial Ø 4" SDR-41 </t>
  </si>
  <si>
    <t>MMB-S3.09</t>
  </si>
  <si>
    <t xml:space="preserve">Bajante Pluvial Ø 6" SDR-41 </t>
  </si>
  <si>
    <t>MMB-S3.10</t>
  </si>
  <si>
    <t>Canalizacion superficial exterior.</t>
  </si>
  <si>
    <t>MMB-S3.11</t>
  </si>
  <si>
    <t>Tubería y piezas para drenaje. Pluvial.</t>
  </si>
  <si>
    <t>MMB-S3.12</t>
  </si>
  <si>
    <t>Mano de obra plomeria. Aguas pluviales.</t>
  </si>
  <si>
    <t>MMB-IS4</t>
  </si>
  <si>
    <t>EQUIPO DE BOMBEO</t>
  </si>
  <si>
    <t>MMB-S4.1</t>
  </si>
  <si>
    <t>Sistema de bombeo en 2" con tanque doble presion 64 gals, todos sus accesorios</t>
  </si>
  <si>
    <t>MMB-S4.2</t>
  </si>
  <si>
    <t>Piezas y Accesorios para conexion de bombas</t>
  </si>
  <si>
    <t>MMB-S4.3</t>
  </si>
  <si>
    <t>Mano de Obra instalacion de sistema bombeo</t>
  </si>
  <si>
    <t>MMB-IS5</t>
  </si>
  <si>
    <t>MEDIDAS CONTRA INCENDIOS</t>
  </si>
  <si>
    <t>MM-S51</t>
  </si>
  <si>
    <t xml:space="preserve">Gabinete para extinguidor. Incluye Extinguidor 10 libras. </t>
  </si>
  <si>
    <t>MM-S52</t>
  </si>
  <si>
    <t>Extinguidor independiente para local</t>
  </si>
  <si>
    <t>MMB-IS6</t>
  </si>
  <si>
    <t>Llave de chorro 3/4" en externas.</t>
  </si>
  <si>
    <t>MMB-IS7</t>
  </si>
  <si>
    <t xml:space="preserve">Caja para extinguidor. Incluye Extinguidor 19 libras. </t>
  </si>
  <si>
    <t>Extinguidor independiente para local. 9 libras.</t>
  </si>
  <si>
    <t>TERCER NIVEL Y AZOTEA</t>
  </si>
  <si>
    <t>MMB-IS8</t>
  </si>
  <si>
    <t>MMB-IS9</t>
  </si>
  <si>
    <t>SUBTOTAL DEL PRESUPUESTO</t>
  </si>
  <si>
    <t>Dirección Técnica y Resp. Adm.</t>
  </si>
  <si>
    <t>10.00%</t>
  </si>
  <si>
    <t xml:space="preserve">Itbis sobre DT </t>
  </si>
  <si>
    <t>0.18%</t>
  </si>
  <si>
    <t>Seguros y Fianzas</t>
  </si>
  <si>
    <t>2.50%</t>
  </si>
  <si>
    <t>Gastos Administrativos</t>
  </si>
  <si>
    <t>3.00%</t>
  </si>
  <si>
    <t>Transporte</t>
  </si>
  <si>
    <t>2.00%</t>
  </si>
  <si>
    <t>COSTOS INDIRECTOS</t>
  </si>
  <si>
    <t xml:space="preserve">Ley 6-86 (Fondo de Pensiones de los Trabajadores de la Construcción) </t>
  </si>
  <si>
    <t>1.00%</t>
  </si>
  <si>
    <t>Codia</t>
  </si>
  <si>
    <t>0.10%</t>
  </si>
  <si>
    <t>COSTOS GOB. IMPUESTOS</t>
  </si>
  <si>
    <t>Supervisión e Inspeccion de obras</t>
  </si>
  <si>
    <t>5.00%</t>
  </si>
  <si>
    <t>Imprevistos</t>
  </si>
  <si>
    <t>Estudio y Diseño</t>
  </si>
  <si>
    <t>4.50%</t>
  </si>
  <si>
    <t>COSTOS INSTITUCIONALES</t>
  </si>
  <si>
    <t>TOTAL GASTOS GENERALES</t>
  </si>
  <si>
    <t>0.00%</t>
  </si>
  <si>
    <t>Subtotal</t>
  </si>
  <si>
    <t>IMPORTE TOTAL DEL PRESUPUESTO</t>
  </si>
  <si>
    <t>Presupuesto por agrupadores</t>
  </si>
  <si>
    <t xml:space="preserve">, </t>
  </si>
  <si>
    <t>Descripción del proyecto: 
       CONSTRUCCION MERCADO MUNICIPAL BONAO 
Municipio Bonao, Provincia Monseñor Nouel</t>
  </si>
  <si>
    <t>SÉPTICO  REACTOR [7.00 x 2.20 x 1.95]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</si>
</sst>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m/yyyy"/>
    <numFmt numFmtId="165" formatCode="0.00000%"/>
  </numFmts>
  <fonts count="19" x14ac:knownFonts="1">
    <font>
      <sz val="11"/>
      <color theme="1"/>
      <name val="Calibri"/>
      <family val="2"/>
      <scheme val="minor"/>
    </font>
    <font>
      <sz val="8"/>
      <name val="Arial"/>
    </font>
    <font>
      <b/>
      <sz val="8"/>
      <name val="Arial"/>
    </font>
    <font>
      <b/>
      <sz val="9"/>
      <name val="Arial"/>
    </font>
    <font>
      <sz val="9"/>
      <name val="Times New Roman"/>
    </font>
    <font>
      <sz val="8"/>
      <name val="Tahoma"/>
    </font>
    <font>
      <b/>
      <sz val="8"/>
      <name val="Tahoma"/>
    </font>
    <font>
      <sz val="11"/>
      <color theme="1"/>
      <name val="Calibri"/>
      <family val="2"/>
      <scheme val="minor"/>
    </font>
    <font>
      <b/>
      <sz val="8"/>
      <color rgb="FF00B050"/>
      <name val="Tahoma"/>
      <family val="2"/>
    </font>
    <font>
      <b/>
      <sz val="8"/>
      <color rgb="FF0070C0"/>
      <name val="Tahoma"/>
      <family val="2"/>
    </font>
    <font>
      <sz val="9"/>
      <color rgb="FF000000"/>
      <name val="Arial"/>
      <family val="2"/>
    </font>
    <font>
      <b/>
      <sz val="10"/>
      <color rgb="FF808080"/>
      <name val="Arial"/>
      <family val="2"/>
    </font>
    <font>
      <b/>
      <sz val="8"/>
      <color rgb="FF808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80"/>
      <name val="Tahoma"/>
      <family val="2"/>
    </font>
    <font>
      <b/>
      <sz val="9"/>
      <color rgb="FF00000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left" vertical="top" wrapText="1" shrinkToFit="1" readingOrder="1"/>
    </xf>
    <xf numFmtId="49" fontId="1" fillId="0" borderId="0" xfId="0" applyNumberFormat="1" applyFont="1" applyAlignment="1">
      <alignment horizontal="left" vertical="top" wrapText="1" shrinkToFit="1" readingOrder="1"/>
    </xf>
    <xf numFmtId="164" fontId="1" fillId="0" borderId="0" xfId="0" applyNumberFormat="1" applyFont="1" applyAlignment="1">
      <alignment horizontal="left" vertical="top" wrapText="1" shrinkToFit="1" readingOrder="1"/>
    </xf>
    <xf numFmtId="0" fontId="5" fillId="0" borderId="0" xfId="0" applyFont="1" applyAlignment="1">
      <alignment horizontal="right" vertical="center" wrapText="1" shrinkToFit="1" readingOrder="1"/>
    </xf>
    <xf numFmtId="0" fontId="6" fillId="0" borderId="0" xfId="0" applyFont="1" applyAlignment="1">
      <alignment horizontal="left" vertical="top" wrapText="1" shrinkToFit="1" readingOrder="1"/>
    </xf>
    <xf numFmtId="4" fontId="6" fillId="0" borderId="0" xfId="0" applyNumberFormat="1" applyFont="1" applyAlignment="1">
      <alignment horizontal="right" vertical="top" readingOrder="1"/>
    </xf>
    <xf numFmtId="0" fontId="5" fillId="0" borderId="0" xfId="0" applyFont="1" applyAlignment="1">
      <alignment horizontal="right" vertical="top" readingOrder="1"/>
    </xf>
    <xf numFmtId="49" fontId="5" fillId="0" borderId="0" xfId="0" applyNumberFormat="1" applyFont="1" applyAlignment="1">
      <alignment horizontal="left" vertical="top" readingOrder="1"/>
    </xf>
    <xf numFmtId="49" fontId="5" fillId="0" borderId="0" xfId="0" applyNumberFormat="1" applyFont="1" applyAlignment="1">
      <alignment horizontal="left" vertical="top" wrapText="1" shrinkToFit="1" readingOrder="1"/>
    </xf>
    <xf numFmtId="4" fontId="5" fillId="0" borderId="0" xfId="0" applyNumberFormat="1" applyFont="1" applyAlignment="1">
      <alignment horizontal="right" vertical="top" readingOrder="1"/>
    </xf>
    <xf numFmtId="0" fontId="5" fillId="0" borderId="0" xfId="0" applyFont="1" applyAlignment="1">
      <alignment horizontal="center" vertical="top" readingOrder="1"/>
    </xf>
    <xf numFmtId="0" fontId="5" fillId="0" borderId="0" xfId="0" applyFont="1" applyAlignment="1">
      <alignment horizontal="left" vertical="top" readingOrder="1"/>
    </xf>
    <xf numFmtId="4" fontId="6" fillId="2" borderId="0" xfId="0" applyNumberFormat="1" applyFont="1" applyFill="1" applyAlignment="1">
      <alignment horizontal="right" vertical="top" readingOrder="1"/>
    </xf>
    <xf numFmtId="4" fontId="6" fillId="3" borderId="0" xfId="0" applyNumberFormat="1" applyFont="1" applyFill="1" applyAlignment="1">
      <alignment horizontal="right" vertical="top" readingOrder="1"/>
    </xf>
    <xf numFmtId="0" fontId="0" fillId="0" borderId="0" xfId="0" applyAlignment="1">
      <alignment horizontal="left" vertical="top"/>
    </xf>
    <xf numFmtId="4" fontId="9" fillId="0" borderId="0" xfId="0" applyNumberFormat="1" applyFont="1" applyAlignment="1">
      <alignment horizontal="right" vertical="top" readingOrder="1"/>
    </xf>
    <xf numFmtId="4" fontId="8" fillId="4" borderId="0" xfId="0" applyNumberFormat="1" applyFont="1" applyFill="1" applyAlignment="1">
      <alignment horizontal="right" vertical="top" readingOrder="1"/>
    </xf>
    <xf numFmtId="0" fontId="5" fillId="3" borderId="0" xfId="0" applyFont="1" applyFill="1" applyAlignment="1">
      <alignment horizontal="right" vertical="top" readingOrder="1"/>
    </xf>
    <xf numFmtId="0" fontId="5" fillId="2" borderId="0" xfId="0" applyFont="1" applyFill="1" applyAlignment="1">
      <alignment horizontal="right" vertical="top" readingOrder="1"/>
    </xf>
    <xf numFmtId="0" fontId="5" fillId="5" borderId="0" xfId="0" applyFont="1" applyFill="1" applyAlignment="1">
      <alignment horizontal="left" vertical="top" readingOrder="1"/>
    </xf>
    <xf numFmtId="0" fontId="6" fillId="5" borderId="0" xfId="0" applyFont="1" applyFill="1" applyAlignment="1">
      <alignment horizontal="left" vertical="top" wrapText="1" shrinkToFit="1" readingOrder="1"/>
    </xf>
    <xf numFmtId="0" fontId="5" fillId="5" borderId="0" xfId="0" applyFont="1" applyFill="1" applyAlignment="1">
      <alignment horizontal="right" vertical="top" readingOrder="1"/>
    </xf>
    <xf numFmtId="0" fontId="5" fillId="5" borderId="0" xfId="0" applyFont="1" applyFill="1" applyAlignment="1">
      <alignment horizontal="center" vertical="top" readingOrder="1"/>
    </xf>
    <xf numFmtId="4" fontId="6" fillId="5" borderId="0" xfId="0" applyNumberFormat="1" applyFont="1" applyFill="1" applyAlignment="1">
      <alignment horizontal="right" vertical="top" readingOrder="1"/>
    </xf>
    <xf numFmtId="0" fontId="0" fillId="6" borderId="0" xfId="0" applyFill="1"/>
    <xf numFmtId="43" fontId="0" fillId="6" borderId="0" xfId="1" applyFont="1" applyFill="1"/>
    <xf numFmtId="165" fontId="6" fillId="0" borderId="0" xfId="2" applyNumberFormat="1" applyFont="1" applyAlignment="1">
      <alignment horizontal="right" vertical="top" wrapText="1" shrinkToFit="1" readingOrder="1"/>
    </xf>
    <xf numFmtId="43" fontId="6" fillId="0" borderId="0" xfId="1" applyFont="1" applyAlignment="1">
      <alignment horizontal="right" vertical="top" readingOrder="1"/>
    </xf>
    <xf numFmtId="0" fontId="10" fillId="0" borderId="0" xfId="0" applyFont="1" applyAlignment="1">
      <alignment horizontal="left" vertical="top" readingOrder="1"/>
    </xf>
    <xf numFmtId="0" fontId="14" fillId="0" borderId="0" xfId="0" applyFont="1" applyAlignment="1">
      <alignment horizontal="left" vertical="top" wrapText="1" shrinkToFit="1" readingOrder="1"/>
    </xf>
    <xf numFmtId="0" fontId="15" fillId="0" borderId="1" xfId="0" applyFont="1" applyBorder="1" applyAlignment="1">
      <alignment horizontal="left" vertical="center" wrapText="1" shrinkToFit="1" readingOrder="1"/>
    </xf>
    <xf numFmtId="0" fontId="16" fillId="7" borderId="0" xfId="0" applyFont="1" applyFill="1" applyAlignment="1">
      <alignment horizontal="left" vertical="top" wrapText="1" shrinkToFit="1" readingOrder="1"/>
    </xf>
    <xf numFmtId="0" fontId="0" fillId="7" borderId="0" xfId="0" applyFill="1"/>
    <xf numFmtId="49" fontId="16" fillId="7" borderId="0" xfId="0" applyNumberFormat="1" applyFont="1" applyFill="1" applyAlignment="1">
      <alignment horizontal="left" vertical="top" wrapText="1" shrinkToFit="1" readingOrder="1"/>
    </xf>
    <xf numFmtId="0" fontId="1" fillId="0" borderId="0" xfId="0" applyFont="1" applyAlignment="1">
      <alignment vertical="top" wrapText="1" shrinkToFit="1" readingOrder="1"/>
    </xf>
    <xf numFmtId="49" fontId="2" fillId="0" borderId="0" xfId="0" applyNumberFormat="1" applyFont="1" applyAlignment="1">
      <alignment vertical="top" wrapText="1" shrinkToFit="1" readingOrder="1"/>
    </xf>
    <xf numFmtId="0" fontId="1" fillId="0" borderId="0" xfId="0" applyFont="1" applyAlignment="1">
      <alignment horizontal="left" vertical="top" wrapText="1" shrinkToFit="1" readingOrder="1"/>
    </xf>
    <xf numFmtId="49" fontId="1" fillId="0" borderId="0" xfId="0" applyNumberFormat="1" applyFont="1" applyAlignment="1">
      <alignment horizontal="left" vertical="top" wrapText="1" shrinkToFit="1" readingOrder="1"/>
    </xf>
    <xf numFmtId="164" fontId="1" fillId="0" borderId="0" xfId="0" applyNumberFormat="1" applyFont="1" applyAlignment="1">
      <alignment horizontal="left" vertical="top" wrapText="1" shrinkToFit="1" readingOrder="1"/>
    </xf>
    <xf numFmtId="0" fontId="2" fillId="0" borderId="0" xfId="0" applyFont="1" applyAlignment="1">
      <alignment horizontal="left" vertical="top" wrapText="1" shrinkToFit="1" readingOrder="1"/>
    </xf>
    <xf numFmtId="0" fontId="3" fillId="0" borderId="0" xfId="0" applyFont="1" applyAlignment="1">
      <alignment horizontal="center" vertical="center" wrapText="1" shrinkToFit="1" readingOrder="1"/>
    </xf>
    <xf numFmtId="0" fontId="4" fillId="0" borderId="0" xfId="0" applyFont="1" applyAlignment="1">
      <alignment horizontal="left" vertical="top" readingOrder="1"/>
    </xf>
    <xf numFmtId="0" fontId="5" fillId="0" borderId="0" xfId="0" applyFont="1" applyAlignment="1">
      <alignment horizontal="right" vertical="center" wrapText="1" shrinkToFit="1" readingOrder="1"/>
    </xf>
    <xf numFmtId="0" fontId="5" fillId="0" borderId="0" xfId="0" applyFont="1" applyAlignment="1">
      <alignment horizontal="left" vertical="center" wrapText="1" shrinkToFit="1" readingOrder="1"/>
    </xf>
    <xf numFmtId="0" fontId="5" fillId="0" borderId="0" xfId="0" applyFont="1" applyAlignment="1">
      <alignment horizontal="center" vertical="center" wrapText="1" shrinkToFit="1" readingOrder="1"/>
    </xf>
    <xf numFmtId="0" fontId="6" fillId="3" borderId="0" xfId="0" applyFont="1" applyFill="1" applyAlignment="1">
      <alignment horizontal="right" vertical="top" readingOrder="1"/>
    </xf>
    <xf numFmtId="0" fontId="6" fillId="3" borderId="0" xfId="0" applyFont="1" applyFill="1" applyAlignment="1">
      <alignment horizontal="left" vertical="top" readingOrder="1"/>
    </xf>
    <xf numFmtId="0" fontId="6" fillId="3" borderId="0" xfId="0" applyFont="1" applyFill="1" applyAlignment="1">
      <alignment horizontal="left" vertical="top" wrapText="1" shrinkToFit="1" readingOrder="1"/>
    </xf>
    <xf numFmtId="0" fontId="6" fillId="3" borderId="0" xfId="0" applyFont="1" applyFill="1" applyAlignment="1">
      <alignment horizontal="center" vertical="top" readingOrder="1"/>
    </xf>
    <xf numFmtId="4" fontId="6" fillId="3" borderId="0" xfId="0" applyNumberFormat="1" applyFont="1" applyFill="1" applyAlignment="1">
      <alignment horizontal="right" vertical="top" readingOrder="1"/>
    </xf>
    <xf numFmtId="0" fontId="6" fillId="2" borderId="0" xfId="0" applyFont="1" applyFill="1" applyAlignment="1">
      <alignment horizontal="right" vertical="top" readingOrder="1"/>
    </xf>
    <xf numFmtId="0" fontId="6" fillId="2" borderId="0" xfId="0" applyFont="1" applyFill="1" applyAlignment="1">
      <alignment horizontal="left" vertical="top" readingOrder="1"/>
    </xf>
    <xf numFmtId="0" fontId="6" fillId="2" borderId="0" xfId="0" applyFont="1" applyFill="1" applyAlignment="1">
      <alignment horizontal="left" vertical="top" wrapText="1" shrinkToFit="1" readingOrder="1"/>
    </xf>
    <xf numFmtId="0" fontId="6" fillId="2" borderId="0" xfId="0" applyFont="1" applyFill="1" applyAlignment="1">
      <alignment horizontal="center" vertical="top" readingOrder="1"/>
    </xf>
    <xf numFmtId="4" fontId="6" fillId="2" borderId="0" xfId="0" applyNumberFormat="1" applyFont="1" applyFill="1" applyAlignment="1">
      <alignment horizontal="right" vertical="top" readingOrder="1"/>
    </xf>
    <xf numFmtId="0" fontId="6" fillId="0" borderId="0" xfId="0" applyFont="1" applyAlignment="1">
      <alignment horizontal="right" vertical="top" readingOrder="1"/>
    </xf>
    <xf numFmtId="0" fontId="6" fillId="4" borderId="0" xfId="0" applyFont="1" applyFill="1" applyAlignment="1">
      <alignment horizontal="left" vertical="top" readingOrder="1"/>
    </xf>
    <xf numFmtId="0" fontId="8" fillId="4" borderId="0" xfId="0" applyFont="1" applyFill="1" applyAlignment="1">
      <alignment horizontal="left" vertical="top" wrapText="1" shrinkToFit="1" readingOrder="1"/>
    </xf>
    <xf numFmtId="0" fontId="8" fillId="0" borderId="0" xfId="0" applyFont="1" applyAlignment="1">
      <alignment horizontal="center" vertical="top" readingOrder="1"/>
    </xf>
    <xf numFmtId="4" fontId="8" fillId="0" borderId="0" xfId="0" applyNumberFormat="1" applyFont="1" applyAlignment="1">
      <alignment horizontal="right" vertical="top" readingOrder="1"/>
    </xf>
    <xf numFmtId="0" fontId="5" fillId="0" borderId="0" xfId="0" applyFont="1" applyAlignment="1">
      <alignment horizontal="right" vertical="top" readingOrder="1"/>
    </xf>
    <xf numFmtId="49" fontId="5" fillId="0" borderId="0" xfId="0" applyNumberFormat="1" applyFont="1" applyAlignment="1">
      <alignment horizontal="left" vertical="top" readingOrder="1"/>
    </xf>
    <xf numFmtId="49" fontId="5" fillId="0" borderId="0" xfId="0" applyNumberFormat="1" applyFont="1" applyAlignment="1">
      <alignment horizontal="left" vertical="top" wrapText="1" shrinkToFit="1" readingOrder="1"/>
    </xf>
    <xf numFmtId="0" fontId="5" fillId="0" borderId="0" xfId="0" applyFont="1" applyAlignment="1">
      <alignment horizontal="center" vertical="top" readingOrder="1"/>
    </xf>
    <xf numFmtId="4" fontId="5" fillId="0" borderId="0" xfId="0" applyNumberFormat="1" applyFont="1" applyAlignment="1">
      <alignment horizontal="right" vertical="top" readingOrder="1"/>
    </xf>
    <xf numFmtId="0" fontId="6" fillId="0" borderId="0" xfId="0" applyFont="1" applyAlignment="1">
      <alignment horizontal="left" vertical="top" readingOrder="1"/>
    </xf>
    <xf numFmtId="0" fontId="9" fillId="0" borderId="0" xfId="0" applyFont="1" applyAlignment="1">
      <alignment horizontal="left" vertical="top" wrapText="1" shrinkToFit="1" readingOrder="1"/>
    </xf>
    <xf numFmtId="0" fontId="9" fillId="0" borderId="0" xfId="0" applyFont="1" applyAlignment="1">
      <alignment horizontal="center" vertical="top" readingOrder="1"/>
    </xf>
    <xf numFmtId="4" fontId="9" fillId="0" borderId="0" xfId="0" applyNumberFormat="1" applyFont="1" applyAlignment="1">
      <alignment horizontal="right" vertical="top" readingOrder="1"/>
    </xf>
    <xf numFmtId="43" fontId="6" fillId="0" borderId="0" xfId="1" applyFont="1" applyAlignment="1">
      <alignment horizontal="right" vertical="top" readingOrder="1"/>
    </xf>
    <xf numFmtId="0" fontId="5" fillId="0" borderId="0" xfId="0" applyFont="1" applyAlignment="1">
      <alignment horizontal="left" vertical="top" readingOrder="1"/>
    </xf>
    <xf numFmtId="0" fontId="5" fillId="3" borderId="0" xfId="0" applyFont="1" applyFill="1" applyAlignment="1">
      <alignment horizontal="center" vertical="top" readingOrder="1"/>
    </xf>
    <xf numFmtId="0" fontId="5" fillId="3" borderId="0" xfId="0" applyFont="1" applyFill="1" applyAlignment="1">
      <alignment horizontal="right" vertical="top" readingOrder="1"/>
    </xf>
    <xf numFmtId="0" fontId="6" fillId="0" borderId="0" xfId="0" applyFont="1" applyAlignment="1">
      <alignment horizontal="right" vertical="top" wrapText="1" shrinkToFit="1" readingOrder="1"/>
    </xf>
    <xf numFmtId="10" fontId="6" fillId="0" borderId="0" xfId="0" applyNumberFormat="1" applyFont="1" applyAlignment="1">
      <alignment horizontal="right" vertical="top" wrapText="1" shrinkToFit="1" readingOrder="1"/>
    </xf>
    <xf numFmtId="43" fontId="6" fillId="6" borderId="0" xfId="1" applyFont="1" applyFill="1" applyAlignment="1">
      <alignment horizontal="left" vertical="top" wrapText="1" shrinkToFit="1" readingOrder="1"/>
    </xf>
    <xf numFmtId="43" fontId="6" fillId="6" borderId="0" xfId="1" applyFont="1" applyFill="1" applyAlignment="1">
      <alignment horizontal="right" vertical="top" readingOrder="1"/>
    </xf>
    <xf numFmtId="0" fontId="6" fillId="6" borderId="0" xfId="0" applyFont="1" applyFill="1" applyAlignment="1">
      <alignment horizontal="left" vertical="top" wrapText="1" shrinkToFit="1" readingOrder="1"/>
    </xf>
    <xf numFmtId="0" fontId="5" fillId="2" borderId="0" xfId="0" applyFont="1" applyFill="1" applyAlignment="1">
      <alignment horizontal="left" vertical="top" readingOrder="1"/>
    </xf>
    <xf numFmtId="0" fontId="5" fillId="2" borderId="0" xfId="0" applyFont="1" applyFill="1" applyAlignment="1">
      <alignment horizontal="center" vertical="top" readingOrder="1"/>
    </xf>
    <xf numFmtId="0" fontId="5" fillId="2" borderId="0" xfId="0" applyFont="1" applyFill="1" applyAlignment="1">
      <alignment horizontal="right" vertical="top" readingOrder="1"/>
    </xf>
    <xf numFmtId="0" fontId="6" fillId="0" borderId="0" xfId="0" applyFont="1" applyAlignment="1">
      <alignment horizontal="left" vertical="top" wrapText="1" shrinkToFit="1" readingOrder="1"/>
    </xf>
    <xf numFmtId="165" fontId="6" fillId="0" borderId="0" xfId="2" applyNumberFormat="1" applyFont="1" applyAlignment="1">
      <alignment horizontal="right" vertical="top" wrapText="1" shrinkToFit="1" readingOrder="1"/>
    </xf>
    <xf numFmtId="0" fontId="10" fillId="0" borderId="0" xfId="0" applyFont="1" applyAlignment="1">
      <alignment horizontal="left" vertical="top" readingOrder="1"/>
    </xf>
    <xf numFmtId="0" fontId="15" fillId="0" borderId="0" xfId="0" applyFont="1" applyAlignment="1">
      <alignment horizontal="right" vertical="top" readingOrder="1"/>
    </xf>
    <xf numFmtId="0" fontId="15" fillId="0" borderId="0" xfId="0" applyFont="1" applyAlignment="1">
      <alignment horizontal="left" vertical="top" readingOrder="1"/>
    </xf>
    <xf numFmtId="0" fontId="15" fillId="0" borderId="0" xfId="0" applyFont="1" applyAlignment="1">
      <alignment horizontal="center" vertical="top" readingOrder="1"/>
    </xf>
    <xf numFmtId="4" fontId="14" fillId="0" borderId="0" xfId="0" applyNumberFormat="1" applyFont="1" applyAlignment="1">
      <alignment horizontal="right" vertical="top" readingOrder="1"/>
    </xf>
    <xf numFmtId="49" fontId="11" fillId="0" borderId="0" xfId="0" applyNumberFormat="1" applyFont="1" applyAlignment="1">
      <alignment horizontal="left" vertical="top" wrapText="1" shrinkToFit="1" readingOrder="1"/>
    </xf>
    <xf numFmtId="0" fontId="13" fillId="0" borderId="0" xfId="0" applyFont="1" applyAlignment="1">
      <alignment horizontal="left" vertical="top" wrapText="1" shrinkToFit="1" readingOrder="1"/>
    </xf>
    <xf numFmtId="0" fontId="12" fillId="0" borderId="0" xfId="0" applyFont="1" applyAlignment="1">
      <alignment horizontal="left" vertical="top" wrapText="1" shrinkToFit="1" readingOrder="1"/>
    </xf>
    <xf numFmtId="0" fontId="14" fillId="0" borderId="0" xfId="0" applyFont="1" applyAlignment="1">
      <alignment horizontal="right" vertical="top" wrapText="1" shrinkToFit="1" readingOrder="1"/>
    </xf>
    <xf numFmtId="0" fontId="14" fillId="0" borderId="0" xfId="0" applyFont="1" applyAlignment="1">
      <alignment horizontal="right" vertical="top" readingOrder="1"/>
    </xf>
    <xf numFmtId="0" fontId="14" fillId="0" borderId="0" xfId="0" applyFont="1" applyAlignment="1">
      <alignment horizontal="left" vertical="top" wrapText="1" shrinkToFit="1" readingOrder="1"/>
    </xf>
    <xf numFmtId="0" fontId="16" fillId="7" borderId="0" xfId="0" applyFont="1" applyFill="1" applyAlignment="1">
      <alignment horizontal="right" vertical="top" readingOrder="1"/>
    </xf>
    <xf numFmtId="49" fontId="16" fillId="7" borderId="0" xfId="0" applyNumberFormat="1" applyFont="1" applyFill="1" applyAlignment="1">
      <alignment horizontal="left" vertical="top" readingOrder="1"/>
    </xf>
    <xf numFmtId="4" fontId="16" fillId="7" borderId="0" xfId="0" applyNumberFormat="1" applyFont="1" applyFill="1" applyAlignment="1">
      <alignment horizontal="right" vertical="top" readingOrder="1"/>
    </xf>
    <xf numFmtId="0" fontId="16" fillId="7" borderId="0" xfId="0" applyFont="1" applyFill="1" applyAlignment="1">
      <alignment horizontal="center" vertical="top" readingOrder="1"/>
    </xf>
    <xf numFmtId="49" fontId="12" fillId="0" borderId="0" xfId="0" applyNumberFormat="1" applyFont="1" applyAlignment="1">
      <alignment horizontal="left" vertical="top" wrapText="1" shrinkToFit="1" readingOrder="1"/>
    </xf>
    <xf numFmtId="0" fontId="16" fillId="7" borderId="0" xfId="0" applyFont="1" applyFill="1" applyAlignment="1">
      <alignment horizontal="left" vertical="top" readingOrder="1"/>
    </xf>
    <xf numFmtId="0" fontId="17" fillId="0" borderId="2" xfId="0" applyFont="1" applyBorder="1" applyAlignment="1">
      <alignment horizontal="center" vertical="center" wrapText="1" shrinkToFit="1" readingOrder="1"/>
    </xf>
    <xf numFmtId="0" fontId="15" fillId="0" borderId="2" xfId="0" applyFont="1" applyBorder="1" applyAlignment="1">
      <alignment horizontal="right" vertical="center" wrapText="1" shrinkToFit="1" readingOrder="1"/>
    </xf>
    <xf numFmtId="0" fontId="15" fillId="0" borderId="1" xfId="0" applyFont="1" applyBorder="1" applyAlignment="1">
      <alignment horizontal="left" vertical="center" wrapText="1" shrinkToFit="1" readingOrder="1"/>
    </xf>
    <xf numFmtId="0" fontId="15" fillId="0" borderId="1" xfId="0" applyFont="1" applyBorder="1" applyAlignment="1">
      <alignment horizontal="right" vertical="center" wrapText="1" shrinkToFit="1" readingOrder="1"/>
    </xf>
    <xf numFmtId="0" fontId="15" fillId="0" borderId="1" xfId="0" applyFont="1" applyBorder="1" applyAlignment="1">
      <alignment horizontal="center" vertical="center" wrapText="1" shrinkToFit="1" readingOrder="1"/>
    </xf>
    <xf numFmtId="164" fontId="13" fillId="0" borderId="0" xfId="0" applyNumberFormat="1" applyFont="1" applyAlignment="1">
      <alignment horizontal="left" vertical="top" wrapText="1" shrinkToFi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34925</xdr:rowOff>
    </xdr:from>
    <xdr:to>
      <xdr:col>22</xdr:col>
      <xdr:colOff>257175</xdr:colOff>
      <xdr:row>53</xdr:row>
      <xdr:rowOff>34925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D63E4C6-7144-4FE4-ABC0-C93E60F46CF1}"/>
            </a:ext>
          </a:extLst>
        </xdr:cNvPr>
        <xdr:cNvCxnSpPr/>
      </xdr:nvCxnSpPr>
      <xdr:spPr>
        <a:xfrm>
          <a:off x="42333" y="7121525"/>
          <a:ext cx="7978775" cy="0"/>
        </a:xfrm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371"/>
  <sheetViews>
    <sheetView tabSelected="1" topLeftCell="G262" zoomScale="150" zoomScaleNormal="150" zoomScalePageLayoutView="150" workbookViewId="0">
      <selection activeCell="L20" sqref="L20:M20"/>
    </sheetView>
  </sheetViews>
  <sheetFormatPr baseColWidth="10" defaultColWidth="8.85546875" defaultRowHeight="15" x14ac:dyDescent="0.25"/>
  <cols>
    <col min="1" max="1" width="3.28515625" customWidth="1"/>
    <col min="2" max="2" width="5.28515625" customWidth="1"/>
    <col min="3" max="3" width="8.42578125" customWidth="1"/>
    <col min="4" max="4" width="4.7109375" customWidth="1"/>
    <col min="5" max="5" width="51" style="15" customWidth="1"/>
    <col min="6" max="6" width="3" customWidth="1"/>
    <col min="7" max="7" width="10.42578125" customWidth="1"/>
    <col min="8" max="8" width="6.7109375" customWidth="1"/>
    <col min="9" max="9" width="1.7109375" customWidth="1"/>
    <col min="10" max="10" width="2.42578125" customWidth="1"/>
    <col min="11" max="11" width="12.140625" customWidth="1"/>
    <col min="12" max="12" width="4.28515625" customWidth="1"/>
    <col min="13" max="13" width="12.85546875" customWidth="1"/>
  </cols>
  <sheetData>
    <row r="1" spans="1:13" x14ac:dyDescent="0.25">
      <c r="K1" s="37" t="s">
        <v>0</v>
      </c>
      <c r="L1" s="37"/>
    </row>
    <row r="2" spans="1:13" x14ac:dyDescent="0.25">
      <c r="D2" s="38"/>
      <c r="E2" s="38"/>
      <c r="F2" s="38"/>
      <c r="G2" s="38"/>
      <c r="H2" s="38"/>
      <c r="I2" s="38"/>
      <c r="J2" s="38"/>
      <c r="K2" s="37"/>
      <c r="L2" s="37"/>
      <c r="M2" s="2"/>
    </row>
    <row r="3" spans="1:13" ht="14.1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37" t="s">
        <v>2</v>
      </c>
      <c r="L3" s="37"/>
      <c r="M3" s="2"/>
    </row>
    <row r="4" spans="1:13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37" t="s">
        <v>3</v>
      </c>
      <c r="L4" s="37"/>
      <c r="M4" s="3"/>
    </row>
    <row r="5" spans="1:13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37" t="s">
        <v>4</v>
      </c>
      <c r="L5" s="37"/>
      <c r="M5" s="3"/>
    </row>
    <row r="6" spans="1:13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M6" s="39"/>
    </row>
    <row r="7" spans="1:13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37" t="s">
        <v>5</v>
      </c>
      <c r="L7" s="37"/>
      <c r="M7" s="39"/>
    </row>
    <row r="8" spans="1:13" ht="14.1" customHeight="1" x14ac:dyDescent="0.25">
      <c r="A8" s="37" t="s">
        <v>6</v>
      </c>
      <c r="B8" s="37"/>
      <c r="C8" s="37"/>
      <c r="D8" s="37"/>
      <c r="E8" s="37"/>
      <c r="F8" s="35"/>
      <c r="G8" s="35"/>
      <c r="H8" s="35"/>
      <c r="I8" s="35"/>
      <c r="J8" s="35"/>
    </row>
    <row r="9" spans="1:13" x14ac:dyDescent="0.25">
      <c r="A9" s="37"/>
      <c r="B9" s="37"/>
      <c r="C9" s="37"/>
      <c r="D9" s="37"/>
      <c r="E9" s="37"/>
      <c r="F9" s="35"/>
      <c r="G9" s="35"/>
      <c r="H9" s="35"/>
      <c r="I9" s="35"/>
      <c r="J9" s="35"/>
      <c r="K9" s="37" t="s">
        <v>7</v>
      </c>
      <c r="L9" s="37"/>
      <c r="M9" s="1"/>
    </row>
    <row r="10" spans="1:13" ht="14.1" customHeight="1" x14ac:dyDescent="0.25">
      <c r="A10" s="37" t="s">
        <v>8</v>
      </c>
      <c r="B10" s="37"/>
      <c r="C10" s="37"/>
      <c r="D10" s="37"/>
      <c r="E10" s="37"/>
      <c r="F10" s="36"/>
      <c r="G10" s="36"/>
      <c r="H10" s="36"/>
      <c r="I10" s="36"/>
      <c r="J10" s="36"/>
      <c r="M10" s="40" t="s">
        <v>9</v>
      </c>
    </row>
    <row r="11" spans="1:13" x14ac:dyDescent="0.25">
      <c r="A11" s="37"/>
      <c r="B11" s="37"/>
      <c r="C11" s="37"/>
      <c r="D11" s="37"/>
      <c r="E11" s="37"/>
      <c r="F11" s="36"/>
      <c r="G11" s="36"/>
      <c r="H11" s="36"/>
      <c r="I11" s="36"/>
      <c r="J11" s="36"/>
      <c r="K11" s="37" t="s">
        <v>10</v>
      </c>
      <c r="L11" s="37"/>
      <c r="M11" s="40"/>
    </row>
    <row r="12" spans="1:13" x14ac:dyDescent="0.25">
      <c r="A12" s="41" t="s">
        <v>11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5">
      <c r="A14" s="43" t="s">
        <v>12</v>
      </c>
      <c r="B14" s="43"/>
      <c r="C14" s="44" t="s">
        <v>13</v>
      </c>
      <c r="D14" s="44"/>
      <c r="E14" s="44" t="s">
        <v>14</v>
      </c>
      <c r="F14" s="44"/>
      <c r="G14" s="4" t="s">
        <v>15</v>
      </c>
      <c r="H14" s="45" t="s">
        <v>16</v>
      </c>
      <c r="I14" s="45"/>
      <c r="J14" s="43" t="s">
        <v>17</v>
      </c>
      <c r="K14" s="43"/>
      <c r="L14" s="43" t="s">
        <v>18</v>
      </c>
      <c r="M14" s="43"/>
    </row>
    <row r="15" spans="1:13" ht="22.7" customHeight="1" x14ac:dyDescent="0.25">
      <c r="A15" s="46">
        <v>0</v>
      </c>
      <c r="B15" s="46"/>
      <c r="C15" s="47" t="s">
        <v>19</v>
      </c>
      <c r="D15" s="47"/>
      <c r="E15" s="48" t="s">
        <v>20</v>
      </c>
      <c r="F15" s="48"/>
      <c r="G15" s="14">
        <v>1</v>
      </c>
      <c r="H15" s="49"/>
      <c r="I15" s="49"/>
      <c r="J15" s="50">
        <f>L15</f>
        <v>0</v>
      </c>
      <c r="K15" s="50"/>
      <c r="L15" s="50">
        <f>L16+L38+L99+L112+L120+L238+L271</f>
        <v>0</v>
      </c>
      <c r="M15" s="50"/>
    </row>
    <row r="16" spans="1:13" x14ac:dyDescent="0.25">
      <c r="A16" s="51">
        <v>1</v>
      </c>
      <c r="B16" s="51"/>
      <c r="C16" s="52" t="s">
        <v>21</v>
      </c>
      <c r="D16" s="52"/>
      <c r="E16" s="53" t="s">
        <v>22</v>
      </c>
      <c r="F16" s="53"/>
      <c r="G16" s="13">
        <v>1</v>
      </c>
      <c r="H16" s="54"/>
      <c r="I16" s="54"/>
      <c r="J16" s="55"/>
      <c r="K16" s="55"/>
      <c r="L16" s="55"/>
      <c r="M16" s="55"/>
    </row>
    <row r="17" spans="1:13" x14ac:dyDescent="0.25">
      <c r="A17" s="56">
        <v>2</v>
      </c>
      <c r="B17" s="56"/>
      <c r="C17" s="57" t="s">
        <v>23</v>
      </c>
      <c r="D17" s="57"/>
      <c r="E17" s="58" t="s">
        <v>24</v>
      </c>
      <c r="F17" s="58"/>
      <c r="G17" s="17">
        <v>1</v>
      </c>
      <c r="H17" s="59"/>
      <c r="I17" s="59"/>
      <c r="J17" s="60"/>
      <c r="K17" s="60"/>
      <c r="L17" s="60"/>
      <c r="M17" s="60"/>
    </row>
    <row r="18" spans="1:13" x14ac:dyDescent="0.25">
      <c r="A18" s="61">
        <v>2</v>
      </c>
      <c r="B18" s="61"/>
      <c r="C18" s="62" t="s">
        <v>25</v>
      </c>
      <c r="D18" s="62"/>
      <c r="E18" s="63" t="s">
        <v>26</v>
      </c>
      <c r="F18" s="63"/>
      <c r="G18" s="10">
        <v>2</v>
      </c>
      <c r="H18" s="64" t="s">
        <v>27</v>
      </c>
      <c r="I18" s="64"/>
      <c r="J18" s="65"/>
      <c r="K18" s="65"/>
      <c r="L18" s="65">
        <f>G18*J18</f>
        <v>0</v>
      </c>
      <c r="M18" s="65"/>
    </row>
    <row r="19" spans="1:13" x14ac:dyDescent="0.25">
      <c r="A19" s="61">
        <v>2</v>
      </c>
      <c r="B19" s="61"/>
      <c r="C19" s="62" t="s">
        <v>28</v>
      </c>
      <c r="D19" s="62"/>
      <c r="E19" s="63" t="s">
        <v>29</v>
      </c>
      <c r="F19" s="63"/>
      <c r="G19" s="10">
        <v>1</v>
      </c>
      <c r="H19" s="64" t="s">
        <v>27</v>
      </c>
      <c r="I19" s="64"/>
      <c r="J19" s="65"/>
      <c r="K19" s="65"/>
      <c r="L19" s="65">
        <v>0</v>
      </c>
      <c r="M19" s="65"/>
    </row>
    <row r="20" spans="1:13" x14ac:dyDescent="0.25">
      <c r="A20" s="61">
        <v>2</v>
      </c>
      <c r="B20" s="61"/>
      <c r="C20" s="62" t="s">
        <v>30</v>
      </c>
      <c r="D20" s="62"/>
      <c r="E20" s="63" t="s">
        <v>31</v>
      </c>
      <c r="F20" s="63"/>
      <c r="G20" s="10">
        <v>2290</v>
      </c>
      <c r="H20" s="64" t="s">
        <v>32</v>
      </c>
      <c r="I20" s="64"/>
      <c r="J20" s="65"/>
      <c r="K20" s="65"/>
      <c r="L20" s="65">
        <f t="shared" ref="L19:L29" si="0">G20*J20</f>
        <v>0</v>
      </c>
      <c r="M20" s="65"/>
    </row>
    <row r="21" spans="1:13" x14ac:dyDescent="0.25">
      <c r="A21" s="61">
        <v>2</v>
      </c>
      <c r="B21" s="61"/>
      <c r="C21" s="62" t="s">
        <v>33</v>
      </c>
      <c r="D21" s="62"/>
      <c r="E21" s="63" t="s">
        <v>34</v>
      </c>
      <c r="F21" s="63"/>
      <c r="G21" s="10">
        <v>2890</v>
      </c>
      <c r="H21" s="64" t="s">
        <v>32</v>
      </c>
      <c r="I21" s="64"/>
      <c r="J21" s="65"/>
      <c r="K21" s="65"/>
      <c r="L21" s="65">
        <f t="shared" si="0"/>
        <v>0</v>
      </c>
      <c r="M21" s="65"/>
    </row>
    <row r="22" spans="1:13" x14ac:dyDescent="0.25">
      <c r="A22" s="61">
        <v>2</v>
      </c>
      <c r="B22" s="61"/>
      <c r="C22" s="62" t="s">
        <v>35</v>
      </c>
      <c r="D22" s="62"/>
      <c r="E22" s="63" t="s">
        <v>36</v>
      </c>
      <c r="F22" s="63"/>
      <c r="G22" s="10">
        <v>2506.5</v>
      </c>
      <c r="H22" s="64" t="s">
        <v>37</v>
      </c>
      <c r="I22" s="64"/>
      <c r="J22" s="65"/>
      <c r="K22" s="65"/>
      <c r="L22" s="65">
        <f t="shared" si="0"/>
        <v>0</v>
      </c>
      <c r="M22" s="65"/>
    </row>
    <row r="23" spans="1:13" x14ac:dyDescent="0.25">
      <c r="A23" s="61">
        <v>2</v>
      </c>
      <c r="B23" s="61"/>
      <c r="C23" s="62" t="s">
        <v>38</v>
      </c>
      <c r="D23" s="62"/>
      <c r="E23" s="63" t="s">
        <v>39</v>
      </c>
      <c r="F23" s="63"/>
      <c r="G23" s="10">
        <v>757.5</v>
      </c>
      <c r="H23" s="64" t="s">
        <v>37</v>
      </c>
      <c r="I23" s="64"/>
      <c r="J23" s="65"/>
      <c r="K23" s="65"/>
      <c r="L23" s="65">
        <f t="shared" si="0"/>
        <v>0</v>
      </c>
      <c r="M23" s="65"/>
    </row>
    <row r="24" spans="1:13" x14ac:dyDescent="0.25">
      <c r="A24" s="61">
        <v>2</v>
      </c>
      <c r="B24" s="61"/>
      <c r="C24" s="62" t="s">
        <v>40</v>
      </c>
      <c r="D24" s="62"/>
      <c r="E24" s="63" t="s">
        <v>41</v>
      </c>
      <c r="F24" s="63"/>
      <c r="G24" s="10">
        <v>919.69</v>
      </c>
      <c r="H24" s="64" t="s">
        <v>37</v>
      </c>
      <c r="I24" s="64"/>
      <c r="J24" s="65"/>
      <c r="K24" s="65"/>
      <c r="L24" s="65">
        <f t="shared" si="0"/>
        <v>0</v>
      </c>
      <c r="M24" s="65"/>
    </row>
    <row r="25" spans="1:13" x14ac:dyDescent="0.25">
      <c r="A25" s="61">
        <v>2</v>
      </c>
      <c r="B25" s="61"/>
      <c r="C25" s="62" t="s">
        <v>42</v>
      </c>
      <c r="D25" s="62"/>
      <c r="E25" s="63" t="s">
        <v>43</v>
      </c>
      <c r="F25" s="63"/>
      <c r="G25" s="10">
        <v>3575</v>
      </c>
      <c r="H25" s="64" t="s">
        <v>32</v>
      </c>
      <c r="I25" s="64"/>
      <c r="J25" s="65"/>
      <c r="K25" s="65"/>
      <c r="L25" s="65">
        <f t="shared" si="0"/>
        <v>0</v>
      </c>
      <c r="M25" s="65"/>
    </row>
    <row r="26" spans="1:13" x14ac:dyDescent="0.25">
      <c r="A26" s="61">
        <v>2</v>
      </c>
      <c r="B26" s="61"/>
      <c r="C26" s="62" t="s">
        <v>44</v>
      </c>
      <c r="D26" s="62"/>
      <c r="E26" s="63" t="s">
        <v>45</v>
      </c>
      <c r="F26" s="63"/>
      <c r="G26" s="10">
        <v>260.7</v>
      </c>
      <c r="H26" s="64" t="s">
        <v>46</v>
      </c>
      <c r="I26" s="64"/>
      <c r="J26" s="65"/>
      <c r="K26" s="65"/>
      <c r="L26" s="65">
        <f t="shared" si="0"/>
        <v>0</v>
      </c>
      <c r="M26" s="65"/>
    </row>
    <row r="27" spans="1:13" x14ac:dyDescent="0.25">
      <c r="A27" s="61">
        <v>2</v>
      </c>
      <c r="B27" s="61"/>
      <c r="C27" s="62" t="s">
        <v>47</v>
      </c>
      <c r="D27" s="62"/>
      <c r="E27" s="63" t="s">
        <v>48</v>
      </c>
      <c r="F27" s="63"/>
      <c r="G27" s="10">
        <v>2</v>
      </c>
      <c r="H27" s="64" t="s">
        <v>27</v>
      </c>
      <c r="I27" s="64"/>
      <c r="J27" s="65"/>
      <c r="K27" s="65"/>
      <c r="L27" s="65">
        <f t="shared" si="0"/>
        <v>0</v>
      </c>
      <c r="M27" s="65"/>
    </row>
    <row r="28" spans="1:13" x14ac:dyDescent="0.25">
      <c r="A28" s="61">
        <v>2</v>
      </c>
      <c r="B28" s="61"/>
      <c r="C28" s="62" t="s">
        <v>49</v>
      </c>
      <c r="D28" s="62"/>
      <c r="E28" s="63" t="s">
        <v>50</v>
      </c>
      <c r="F28" s="63"/>
      <c r="G28" s="10">
        <v>1</v>
      </c>
      <c r="H28" s="64" t="s">
        <v>51</v>
      </c>
      <c r="I28" s="64"/>
      <c r="J28" s="65"/>
      <c r="K28" s="65"/>
      <c r="L28" s="65">
        <f t="shared" si="0"/>
        <v>0</v>
      </c>
      <c r="M28" s="65"/>
    </row>
    <row r="29" spans="1:13" x14ac:dyDescent="0.25">
      <c r="A29" s="61">
        <v>2</v>
      </c>
      <c r="B29" s="61"/>
      <c r="C29" s="62" t="s">
        <v>52</v>
      </c>
      <c r="D29" s="62"/>
      <c r="E29" s="63" t="s">
        <v>53</v>
      </c>
      <c r="F29" s="63"/>
      <c r="G29" s="10">
        <v>4</v>
      </c>
      <c r="H29" s="64" t="s">
        <v>54</v>
      </c>
      <c r="I29" s="64"/>
      <c r="J29" s="65"/>
      <c r="K29" s="65"/>
      <c r="L29" s="65">
        <f t="shared" si="0"/>
        <v>0</v>
      </c>
      <c r="M29" s="65"/>
    </row>
    <row r="30" spans="1:13" x14ac:dyDescent="0.25">
      <c r="A30" s="56">
        <v>2</v>
      </c>
      <c r="B30" s="56"/>
      <c r="C30" s="57" t="s">
        <v>55</v>
      </c>
      <c r="D30" s="57"/>
      <c r="E30" s="58" t="s">
        <v>56</v>
      </c>
      <c r="F30" s="58"/>
      <c r="G30" s="17">
        <v>1</v>
      </c>
      <c r="H30" s="59"/>
      <c r="I30" s="59"/>
      <c r="J30" s="60"/>
      <c r="K30" s="60"/>
      <c r="L30" s="60">
        <f>SUM(L31:M37)</f>
        <v>0</v>
      </c>
      <c r="M30" s="60"/>
    </row>
    <row r="31" spans="1:13" x14ac:dyDescent="0.25">
      <c r="A31" s="61">
        <v>3</v>
      </c>
      <c r="B31" s="61"/>
      <c r="C31" s="62" t="s">
        <v>57</v>
      </c>
      <c r="D31" s="62"/>
      <c r="E31" s="63" t="s">
        <v>58</v>
      </c>
      <c r="F31" s="63"/>
      <c r="G31" s="10">
        <v>617.83000000000004</v>
      </c>
      <c r="H31" s="64" t="s">
        <v>37</v>
      </c>
      <c r="I31" s="64"/>
      <c r="J31" s="65"/>
      <c r="K31" s="65"/>
      <c r="L31" s="65">
        <f>G31*J31</f>
        <v>0</v>
      </c>
      <c r="M31" s="65"/>
    </row>
    <row r="32" spans="1:13" x14ac:dyDescent="0.25">
      <c r="A32" s="61">
        <v>3</v>
      </c>
      <c r="B32" s="61"/>
      <c r="C32" s="62" t="s">
        <v>59</v>
      </c>
      <c r="D32" s="62"/>
      <c r="E32" s="63" t="s">
        <v>60</v>
      </c>
      <c r="F32" s="63"/>
      <c r="G32" s="10">
        <v>449.33</v>
      </c>
      <c r="H32" s="64" t="s">
        <v>37</v>
      </c>
      <c r="I32" s="64"/>
      <c r="J32" s="65"/>
      <c r="K32" s="65"/>
      <c r="L32" s="65">
        <f t="shared" ref="L32:L37" si="1">G32*J32</f>
        <v>0</v>
      </c>
      <c r="M32" s="65"/>
    </row>
    <row r="33" spans="1:13" x14ac:dyDescent="0.25">
      <c r="A33" s="61">
        <v>3</v>
      </c>
      <c r="B33" s="61"/>
      <c r="C33" s="62" t="s">
        <v>61</v>
      </c>
      <c r="D33" s="62"/>
      <c r="E33" s="63" t="s">
        <v>62</v>
      </c>
      <c r="F33" s="63"/>
      <c r="G33" s="10">
        <v>135.13999999999999</v>
      </c>
      <c r="H33" s="64" t="s">
        <v>37</v>
      </c>
      <c r="I33" s="64"/>
      <c r="J33" s="65"/>
      <c r="K33" s="65"/>
      <c r="L33" s="65">
        <f t="shared" si="1"/>
        <v>0</v>
      </c>
      <c r="M33" s="65"/>
    </row>
    <row r="34" spans="1:13" x14ac:dyDescent="0.25">
      <c r="A34" s="61">
        <v>3</v>
      </c>
      <c r="B34" s="61"/>
      <c r="C34" s="62" t="s">
        <v>63</v>
      </c>
      <c r="D34" s="62"/>
      <c r="E34" s="63" t="s">
        <v>64</v>
      </c>
      <c r="F34" s="63"/>
      <c r="G34" s="10">
        <v>662.2</v>
      </c>
      <c r="H34" s="64" t="s">
        <v>37</v>
      </c>
      <c r="I34" s="64"/>
      <c r="J34" s="65"/>
      <c r="K34" s="65"/>
      <c r="L34" s="65">
        <f t="shared" si="1"/>
        <v>0</v>
      </c>
      <c r="M34" s="65"/>
    </row>
    <row r="35" spans="1:13" x14ac:dyDescent="0.25">
      <c r="A35" s="61">
        <v>3</v>
      </c>
      <c r="B35" s="61"/>
      <c r="C35" s="62" t="s">
        <v>65</v>
      </c>
      <c r="D35" s="62"/>
      <c r="E35" s="63" t="s">
        <v>66</v>
      </c>
      <c r="F35" s="63"/>
      <c r="G35" s="10">
        <v>336</v>
      </c>
      <c r="H35" s="64" t="s">
        <v>37</v>
      </c>
      <c r="I35" s="64"/>
      <c r="J35" s="65"/>
      <c r="K35" s="65"/>
      <c r="L35" s="65">
        <f t="shared" si="1"/>
        <v>0</v>
      </c>
      <c r="M35" s="65"/>
    </row>
    <row r="36" spans="1:13" x14ac:dyDescent="0.25">
      <c r="A36" s="61">
        <v>3</v>
      </c>
      <c r="B36" s="61"/>
      <c r="C36" s="62" t="s">
        <v>67</v>
      </c>
      <c r="D36" s="62"/>
      <c r="E36" s="63" t="s">
        <v>68</v>
      </c>
      <c r="F36" s="63"/>
      <c r="G36" s="10">
        <v>556.88</v>
      </c>
      <c r="H36" s="64" t="s">
        <v>37</v>
      </c>
      <c r="I36" s="64"/>
      <c r="J36" s="65"/>
      <c r="K36" s="65"/>
      <c r="L36" s="65">
        <f t="shared" si="1"/>
        <v>0</v>
      </c>
      <c r="M36" s="65"/>
    </row>
    <row r="37" spans="1:13" x14ac:dyDescent="0.25">
      <c r="A37" s="61">
        <v>3</v>
      </c>
      <c r="B37" s="61"/>
      <c r="C37" s="62" t="s">
        <v>69</v>
      </c>
      <c r="D37" s="62"/>
      <c r="E37" s="63" t="s">
        <v>70</v>
      </c>
      <c r="F37" s="63"/>
      <c r="G37" s="10">
        <v>137.83000000000001</v>
      </c>
      <c r="H37" s="64" t="s">
        <v>37</v>
      </c>
      <c r="I37" s="64"/>
      <c r="J37" s="65"/>
      <c r="K37" s="65"/>
      <c r="L37" s="65">
        <f t="shared" si="1"/>
        <v>0</v>
      </c>
      <c r="M37" s="65"/>
    </row>
    <row r="38" spans="1:13" x14ac:dyDescent="0.25">
      <c r="A38" s="51">
        <v>1</v>
      </c>
      <c r="B38" s="51"/>
      <c r="C38" s="52" t="s">
        <v>71</v>
      </c>
      <c r="D38" s="52"/>
      <c r="E38" s="53" t="s">
        <v>72</v>
      </c>
      <c r="F38" s="53"/>
      <c r="G38" s="13">
        <v>1</v>
      </c>
      <c r="H38" s="54"/>
      <c r="I38" s="54"/>
      <c r="J38" s="55"/>
      <c r="K38" s="55"/>
      <c r="L38" s="55">
        <f>L39+L53+L64+L67+L71+L75+L78+L84+L87+L95</f>
        <v>0</v>
      </c>
      <c r="M38" s="55"/>
    </row>
    <row r="39" spans="1:13" x14ac:dyDescent="0.25">
      <c r="A39" s="56">
        <v>2</v>
      </c>
      <c r="B39" s="56"/>
      <c r="C39" s="57" t="s">
        <v>55</v>
      </c>
      <c r="D39" s="57"/>
      <c r="E39" s="58" t="s">
        <v>73</v>
      </c>
      <c r="F39" s="58"/>
      <c r="G39" s="17">
        <v>1</v>
      </c>
      <c r="H39" s="59"/>
      <c r="I39" s="59"/>
      <c r="J39" s="60"/>
      <c r="K39" s="60"/>
      <c r="L39" s="60">
        <f>SUM(L40:M52)</f>
        <v>0</v>
      </c>
      <c r="M39" s="60"/>
    </row>
    <row r="40" spans="1:13" x14ac:dyDescent="0.25">
      <c r="A40" s="61">
        <v>3</v>
      </c>
      <c r="B40" s="61"/>
      <c r="C40" s="62" t="s">
        <v>74</v>
      </c>
      <c r="D40" s="62"/>
      <c r="E40" s="63" t="s">
        <v>75</v>
      </c>
      <c r="F40" s="63"/>
      <c r="G40" s="10">
        <v>455.51</v>
      </c>
      <c r="H40" s="64" t="s">
        <v>32</v>
      </c>
      <c r="I40" s="64"/>
      <c r="J40" s="65"/>
      <c r="K40" s="65"/>
      <c r="L40" s="65">
        <f>G40*J40</f>
        <v>0</v>
      </c>
      <c r="M40" s="65"/>
    </row>
    <row r="41" spans="1:13" x14ac:dyDescent="0.25">
      <c r="A41" s="61">
        <v>3</v>
      </c>
      <c r="B41" s="61"/>
      <c r="C41" s="62" t="s">
        <v>76</v>
      </c>
      <c r="D41" s="62"/>
      <c r="E41" s="63" t="s">
        <v>77</v>
      </c>
      <c r="F41" s="63"/>
      <c r="G41" s="10">
        <v>145.38</v>
      </c>
      <c r="H41" s="64" t="s">
        <v>37</v>
      </c>
      <c r="I41" s="64"/>
      <c r="J41" s="65"/>
      <c r="K41" s="65"/>
      <c r="L41" s="65">
        <f t="shared" ref="L41:L52" si="2">G41*J41</f>
        <v>0</v>
      </c>
      <c r="M41" s="65"/>
    </row>
    <row r="42" spans="1:13" x14ac:dyDescent="0.25">
      <c r="A42" s="61">
        <v>3</v>
      </c>
      <c r="B42" s="61"/>
      <c r="C42" s="62" t="s">
        <v>78</v>
      </c>
      <c r="D42" s="62"/>
      <c r="E42" s="63" t="s">
        <v>79</v>
      </c>
      <c r="F42" s="63"/>
      <c r="G42" s="10">
        <v>107.86</v>
      </c>
      <c r="H42" s="64" t="s">
        <v>37</v>
      </c>
      <c r="I42" s="64"/>
      <c r="J42" s="65"/>
      <c r="K42" s="65"/>
      <c r="L42" s="65">
        <f t="shared" si="2"/>
        <v>0</v>
      </c>
      <c r="M42" s="65"/>
    </row>
    <row r="43" spans="1:13" x14ac:dyDescent="0.25">
      <c r="A43" s="61">
        <v>3</v>
      </c>
      <c r="B43" s="61"/>
      <c r="C43" s="62" t="s">
        <v>80</v>
      </c>
      <c r="D43" s="62"/>
      <c r="E43" s="63" t="s">
        <v>81</v>
      </c>
      <c r="F43" s="63"/>
      <c r="G43" s="10">
        <v>87.03</v>
      </c>
      <c r="H43" s="64" t="s">
        <v>37</v>
      </c>
      <c r="I43" s="64"/>
      <c r="J43" s="65"/>
      <c r="K43" s="65"/>
      <c r="L43" s="65">
        <f t="shared" si="2"/>
        <v>0</v>
      </c>
      <c r="M43" s="65"/>
    </row>
    <row r="44" spans="1:13" x14ac:dyDescent="0.25">
      <c r="A44" s="61">
        <v>3</v>
      </c>
      <c r="B44" s="61"/>
      <c r="C44" s="62" t="s">
        <v>82</v>
      </c>
      <c r="D44" s="62"/>
      <c r="E44" s="63" t="s">
        <v>83</v>
      </c>
      <c r="F44" s="63"/>
      <c r="G44" s="10">
        <v>56.94</v>
      </c>
      <c r="H44" s="64" t="s">
        <v>37</v>
      </c>
      <c r="I44" s="64"/>
      <c r="J44" s="65"/>
      <c r="K44" s="65"/>
      <c r="L44" s="65">
        <f t="shared" si="2"/>
        <v>0</v>
      </c>
      <c r="M44" s="65"/>
    </row>
    <row r="45" spans="1:13" x14ac:dyDescent="0.25">
      <c r="A45" s="61">
        <v>3</v>
      </c>
      <c r="B45" s="61"/>
      <c r="C45" s="62" t="s">
        <v>84</v>
      </c>
      <c r="D45" s="62"/>
      <c r="E45" s="63" t="s">
        <v>85</v>
      </c>
      <c r="F45" s="63"/>
      <c r="G45" s="10">
        <v>4.9800000000000004</v>
      </c>
      <c r="H45" s="64" t="s">
        <v>37</v>
      </c>
      <c r="I45" s="64"/>
      <c r="J45" s="65"/>
      <c r="K45" s="65"/>
      <c r="L45" s="65">
        <f t="shared" si="2"/>
        <v>0</v>
      </c>
      <c r="M45" s="65"/>
    </row>
    <row r="46" spans="1:13" x14ac:dyDescent="0.25">
      <c r="A46" s="61">
        <v>3</v>
      </c>
      <c r="B46" s="61"/>
      <c r="C46" s="62" t="s">
        <v>86</v>
      </c>
      <c r="D46" s="62"/>
      <c r="E46" s="63" t="s">
        <v>87</v>
      </c>
      <c r="F46" s="63"/>
      <c r="G46" s="10">
        <v>24.77</v>
      </c>
      <c r="H46" s="64" t="s">
        <v>37</v>
      </c>
      <c r="I46" s="64"/>
      <c r="J46" s="65"/>
      <c r="K46" s="65"/>
      <c r="L46" s="65">
        <f t="shared" si="2"/>
        <v>0</v>
      </c>
      <c r="M46" s="65"/>
    </row>
    <row r="47" spans="1:13" x14ac:dyDescent="0.25">
      <c r="A47" s="61">
        <v>3</v>
      </c>
      <c r="B47" s="61"/>
      <c r="C47" s="62" t="s">
        <v>88</v>
      </c>
      <c r="D47" s="62"/>
      <c r="E47" s="63" t="s">
        <v>89</v>
      </c>
      <c r="F47" s="63"/>
      <c r="G47" s="10">
        <v>2985</v>
      </c>
      <c r="H47" s="64" t="s">
        <v>32</v>
      </c>
      <c r="I47" s="64"/>
      <c r="J47" s="65"/>
      <c r="K47" s="65"/>
      <c r="L47" s="65">
        <f>G47*J47</f>
        <v>0</v>
      </c>
      <c r="M47" s="65"/>
    </row>
    <row r="48" spans="1:13" x14ac:dyDescent="0.25">
      <c r="A48" s="61">
        <v>3</v>
      </c>
      <c r="B48" s="61"/>
      <c r="C48" s="62" t="s">
        <v>90</v>
      </c>
      <c r="D48" s="62"/>
      <c r="E48" s="63" t="s">
        <v>91</v>
      </c>
      <c r="F48" s="63"/>
      <c r="G48" s="10">
        <v>12.6</v>
      </c>
      <c r="H48" s="64" t="s">
        <v>37</v>
      </c>
      <c r="I48" s="64"/>
      <c r="J48" s="65"/>
      <c r="K48" s="65"/>
      <c r="L48" s="65">
        <f t="shared" si="2"/>
        <v>0</v>
      </c>
      <c r="M48" s="65"/>
    </row>
    <row r="49" spans="1:13" x14ac:dyDescent="0.25">
      <c r="A49" s="61">
        <v>3</v>
      </c>
      <c r="B49" s="61"/>
      <c r="C49" s="62" t="s">
        <v>92</v>
      </c>
      <c r="D49" s="62"/>
      <c r="E49" s="63" t="s">
        <v>93</v>
      </c>
      <c r="F49" s="63"/>
      <c r="G49" s="10">
        <v>2.6</v>
      </c>
      <c r="H49" s="64" t="s">
        <v>37</v>
      </c>
      <c r="I49" s="64"/>
      <c r="J49" s="65"/>
      <c r="K49" s="65"/>
      <c r="L49" s="65">
        <f t="shared" si="2"/>
        <v>0</v>
      </c>
      <c r="M49" s="65"/>
    </row>
    <row r="50" spans="1:13" x14ac:dyDescent="0.25">
      <c r="A50" s="61">
        <v>3</v>
      </c>
      <c r="B50" s="61"/>
      <c r="C50" s="62" t="s">
        <v>94</v>
      </c>
      <c r="D50" s="62"/>
      <c r="E50" s="63" t="s">
        <v>95</v>
      </c>
      <c r="F50" s="63"/>
      <c r="G50" s="10">
        <v>2.59</v>
      </c>
      <c r="H50" s="64" t="s">
        <v>37</v>
      </c>
      <c r="I50" s="64"/>
      <c r="J50" s="65"/>
      <c r="K50" s="65"/>
      <c r="L50" s="65">
        <f t="shared" si="2"/>
        <v>0</v>
      </c>
      <c r="M50" s="65"/>
    </row>
    <row r="51" spans="1:13" x14ac:dyDescent="0.25">
      <c r="A51" s="61">
        <v>3</v>
      </c>
      <c r="B51" s="61"/>
      <c r="C51" s="62" t="s">
        <v>96</v>
      </c>
      <c r="D51" s="62"/>
      <c r="E51" s="63" t="s">
        <v>97</v>
      </c>
      <c r="F51" s="63"/>
      <c r="G51" s="10">
        <v>6.23</v>
      </c>
      <c r="H51" s="64" t="s">
        <v>37</v>
      </c>
      <c r="I51" s="64"/>
      <c r="J51" s="65"/>
      <c r="K51" s="65"/>
      <c r="L51" s="65">
        <f t="shared" si="2"/>
        <v>0</v>
      </c>
      <c r="M51" s="65"/>
    </row>
    <row r="52" spans="1:13" x14ac:dyDescent="0.25">
      <c r="A52" s="61">
        <v>3</v>
      </c>
      <c r="B52" s="61"/>
      <c r="C52" s="62" t="s">
        <v>98</v>
      </c>
      <c r="D52" s="62"/>
      <c r="E52" s="63" t="s">
        <v>99</v>
      </c>
      <c r="F52" s="63"/>
      <c r="G52" s="10">
        <v>3155</v>
      </c>
      <c r="H52" s="64" t="s">
        <v>32</v>
      </c>
      <c r="I52" s="64"/>
      <c r="J52" s="65"/>
      <c r="K52" s="65"/>
      <c r="L52" s="65">
        <f t="shared" si="2"/>
        <v>0</v>
      </c>
      <c r="M52" s="65"/>
    </row>
    <row r="53" spans="1:13" x14ac:dyDescent="0.25">
      <c r="A53" s="56">
        <v>2</v>
      </c>
      <c r="B53" s="56"/>
      <c r="C53" s="57" t="s">
        <v>100</v>
      </c>
      <c r="D53" s="57"/>
      <c r="E53" s="58" t="s">
        <v>101</v>
      </c>
      <c r="F53" s="58"/>
      <c r="G53" s="17">
        <v>1</v>
      </c>
      <c r="H53" s="59"/>
      <c r="I53" s="59"/>
      <c r="J53" s="60"/>
      <c r="K53" s="60"/>
      <c r="L53" s="60">
        <f>SUM(L54:M63)</f>
        <v>0</v>
      </c>
      <c r="M53" s="60"/>
    </row>
    <row r="54" spans="1:13" x14ac:dyDescent="0.25">
      <c r="A54" s="61">
        <v>3</v>
      </c>
      <c r="B54" s="61"/>
      <c r="C54" s="62" t="s">
        <v>102</v>
      </c>
      <c r="D54" s="62"/>
      <c r="E54" s="63" t="s">
        <v>103</v>
      </c>
      <c r="F54" s="63"/>
      <c r="G54" s="10">
        <v>7097.61</v>
      </c>
      <c r="H54" s="64" t="s">
        <v>104</v>
      </c>
      <c r="I54" s="64"/>
      <c r="J54" s="65"/>
      <c r="K54" s="65"/>
      <c r="L54" s="65">
        <f>G54*J54</f>
        <v>0</v>
      </c>
      <c r="M54" s="65"/>
    </row>
    <row r="55" spans="1:13" x14ac:dyDescent="0.25">
      <c r="A55" s="61">
        <v>3</v>
      </c>
      <c r="B55" s="61"/>
      <c r="C55" s="62" t="s">
        <v>105</v>
      </c>
      <c r="D55" s="62"/>
      <c r="E55" s="63" t="s">
        <v>106</v>
      </c>
      <c r="F55" s="63"/>
      <c r="G55" s="10">
        <v>11901.8</v>
      </c>
      <c r="H55" s="64" t="s">
        <v>104</v>
      </c>
      <c r="I55" s="64"/>
      <c r="J55" s="65"/>
      <c r="K55" s="65"/>
      <c r="L55" s="65">
        <f t="shared" ref="L55:L63" si="3">G55*J55</f>
        <v>0</v>
      </c>
      <c r="M55" s="65"/>
    </row>
    <row r="56" spans="1:13" x14ac:dyDescent="0.25">
      <c r="A56" s="61">
        <v>3</v>
      </c>
      <c r="B56" s="61"/>
      <c r="C56" s="62" t="s">
        <v>107</v>
      </c>
      <c r="D56" s="62"/>
      <c r="E56" s="63" t="s">
        <v>108</v>
      </c>
      <c r="F56" s="63"/>
      <c r="G56" s="10">
        <v>4014.55</v>
      </c>
      <c r="H56" s="64" t="s">
        <v>104</v>
      </c>
      <c r="I56" s="64"/>
      <c r="J56" s="65"/>
      <c r="K56" s="65"/>
      <c r="L56" s="65">
        <f t="shared" si="3"/>
        <v>0</v>
      </c>
      <c r="M56" s="65"/>
    </row>
    <row r="57" spans="1:13" x14ac:dyDescent="0.25">
      <c r="A57" s="61">
        <v>3</v>
      </c>
      <c r="B57" s="61"/>
      <c r="C57" s="62" t="s">
        <v>109</v>
      </c>
      <c r="D57" s="62"/>
      <c r="E57" s="63" t="s">
        <v>110</v>
      </c>
      <c r="F57" s="63"/>
      <c r="G57" s="10">
        <v>23922</v>
      </c>
      <c r="H57" s="64" t="s">
        <v>104</v>
      </c>
      <c r="I57" s="64"/>
      <c r="J57" s="65"/>
      <c r="K57" s="65"/>
      <c r="L57" s="65">
        <f t="shared" si="3"/>
        <v>0</v>
      </c>
      <c r="M57" s="65"/>
    </row>
    <row r="58" spans="1:13" x14ac:dyDescent="0.25">
      <c r="A58" s="61">
        <v>3</v>
      </c>
      <c r="B58" s="61"/>
      <c r="C58" s="62" t="s">
        <v>111</v>
      </c>
      <c r="D58" s="62"/>
      <c r="E58" s="63" t="s">
        <v>112</v>
      </c>
      <c r="F58" s="63"/>
      <c r="G58" s="10">
        <v>38995</v>
      </c>
      <c r="H58" s="64" t="s">
        <v>104</v>
      </c>
      <c r="I58" s="64"/>
      <c r="J58" s="65"/>
      <c r="K58" s="65"/>
      <c r="L58" s="65">
        <f t="shared" si="3"/>
        <v>0</v>
      </c>
      <c r="M58" s="65"/>
    </row>
    <row r="59" spans="1:13" x14ac:dyDescent="0.25">
      <c r="A59" s="61">
        <v>3</v>
      </c>
      <c r="B59" s="61"/>
      <c r="C59" s="62" t="s">
        <v>113</v>
      </c>
      <c r="D59" s="62"/>
      <c r="E59" s="63" t="s">
        <v>114</v>
      </c>
      <c r="F59" s="63"/>
      <c r="G59" s="10">
        <v>36599</v>
      </c>
      <c r="H59" s="64" t="s">
        <v>104</v>
      </c>
      <c r="I59" s="64"/>
      <c r="J59" s="65"/>
      <c r="K59" s="65"/>
      <c r="L59" s="65">
        <f t="shared" si="3"/>
        <v>0</v>
      </c>
      <c r="M59" s="65"/>
    </row>
    <row r="60" spans="1:13" x14ac:dyDescent="0.25">
      <c r="A60" s="61">
        <v>3</v>
      </c>
      <c r="B60" s="61"/>
      <c r="C60" s="62" t="s">
        <v>115</v>
      </c>
      <c r="D60" s="62"/>
      <c r="E60" s="63" t="s">
        <v>116</v>
      </c>
      <c r="F60" s="63"/>
      <c r="G60" s="10">
        <v>54906</v>
      </c>
      <c r="H60" s="64" t="s">
        <v>104</v>
      </c>
      <c r="I60" s="64"/>
      <c r="J60" s="65"/>
      <c r="K60" s="65"/>
      <c r="L60" s="65">
        <f t="shared" si="3"/>
        <v>0</v>
      </c>
      <c r="M60" s="65"/>
    </row>
    <row r="61" spans="1:13" x14ac:dyDescent="0.25">
      <c r="A61" s="61">
        <v>3</v>
      </c>
      <c r="B61" s="61"/>
      <c r="C61" s="62" t="s">
        <v>117</v>
      </c>
      <c r="D61" s="62"/>
      <c r="E61" s="63" t="s">
        <v>118</v>
      </c>
      <c r="F61" s="63"/>
      <c r="G61" s="10">
        <v>1</v>
      </c>
      <c r="H61" s="64" t="s">
        <v>27</v>
      </c>
      <c r="I61" s="64"/>
      <c r="J61" s="65"/>
      <c r="K61" s="65"/>
      <c r="L61" s="65">
        <f t="shared" si="3"/>
        <v>0</v>
      </c>
      <c r="M61" s="65"/>
    </row>
    <row r="62" spans="1:13" x14ac:dyDescent="0.25">
      <c r="A62" s="61">
        <v>3</v>
      </c>
      <c r="B62" s="61"/>
      <c r="C62" s="62" t="s">
        <v>119</v>
      </c>
      <c r="D62" s="62"/>
      <c r="E62" s="63" t="s">
        <v>120</v>
      </c>
      <c r="F62" s="63"/>
      <c r="G62" s="10">
        <f>G52</f>
        <v>3155</v>
      </c>
      <c r="H62" s="64" t="s">
        <v>32</v>
      </c>
      <c r="I62" s="64"/>
      <c r="J62" s="65"/>
      <c r="K62" s="65"/>
      <c r="L62" s="65">
        <f t="shared" si="3"/>
        <v>0</v>
      </c>
      <c r="M62" s="65"/>
    </row>
    <row r="63" spans="1:13" x14ac:dyDescent="0.25">
      <c r="A63" s="61">
        <v>3</v>
      </c>
      <c r="B63" s="61"/>
      <c r="C63" s="62" t="s">
        <v>121</v>
      </c>
      <c r="D63" s="62"/>
      <c r="E63" s="63" t="s">
        <v>122</v>
      </c>
      <c r="F63" s="63"/>
      <c r="G63" s="10">
        <v>2</v>
      </c>
      <c r="H63" s="64" t="s">
        <v>27</v>
      </c>
      <c r="I63" s="64"/>
      <c r="J63" s="65"/>
      <c r="K63" s="65"/>
      <c r="L63" s="65">
        <f t="shared" si="3"/>
        <v>0</v>
      </c>
      <c r="M63" s="65"/>
    </row>
    <row r="64" spans="1:13" x14ac:dyDescent="0.25">
      <c r="A64" s="56">
        <v>2</v>
      </c>
      <c r="B64" s="56"/>
      <c r="C64" s="57" t="s">
        <v>123</v>
      </c>
      <c r="D64" s="57"/>
      <c r="E64" s="58" t="s">
        <v>124</v>
      </c>
      <c r="F64" s="58"/>
      <c r="G64" s="17">
        <v>1</v>
      </c>
      <c r="H64" s="59"/>
      <c r="I64" s="59"/>
      <c r="J64" s="60"/>
      <c r="K64" s="60"/>
      <c r="L64" s="60">
        <f>SUM(L65:M66)</f>
        <v>0</v>
      </c>
      <c r="M64" s="60"/>
    </row>
    <row r="65" spans="1:13" x14ac:dyDescent="0.25">
      <c r="A65" s="61">
        <v>3</v>
      </c>
      <c r="B65" s="61"/>
      <c r="C65" s="62" t="s">
        <v>125</v>
      </c>
      <c r="D65" s="62"/>
      <c r="E65" s="63" t="s">
        <v>126</v>
      </c>
      <c r="F65" s="63"/>
      <c r="G65" s="10">
        <v>645.1</v>
      </c>
      <c r="H65" s="64" t="s">
        <v>32</v>
      </c>
      <c r="I65" s="64"/>
      <c r="J65" s="65"/>
      <c r="K65" s="65"/>
      <c r="L65" s="65">
        <f>G65*J65</f>
        <v>0</v>
      </c>
      <c r="M65" s="65"/>
    </row>
    <row r="66" spans="1:13" x14ac:dyDescent="0.25">
      <c r="A66" s="61">
        <v>3</v>
      </c>
      <c r="B66" s="61"/>
      <c r="C66" s="62" t="s">
        <v>127</v>
      </c>
      <c r="D66" s="62"/>
      <c r="E66" s="63" t="s">
        <v>128</v>
      </c>
      <c r="F66" s="63"/>
      <c r="G66" s="10">
        <v>1747</v>
      </c>
      <c r="H66" s="64" t="s">
        <v>32</v>
      </c>
      <c r="I66" s="64"/>
      <c r="J66" s="65"/>
      <c r="K66" s="65"/>
      <c r="L66" s="65">
        <f>G66*J66</f>
        <v>0</v>
      </c>
      <c r="M66" s="65"/>
    </row>
    <row r="67" spans="1:13" x14ac:dyDescent="0.25">
      <c r="A67" s="56">
        <v>2</v>
      </c>
      <c r="B67" s="56"/>
      <c r="C67" s="57" t="s">
        <v>129</v>
      </c>
      <c r="D67" s="57"/>
      <c r="E67" s="58" t="s">
        <v>130</v>
      </c>
      <c r="F67" s="58"/>
      <c r="G67" s="17">
        <v>1</v>
      </c>
      <c r="H67" s="59"/>
      <c r="I67" s="59"/>
      <c r="J67" s="60"/>
      <c r="K67" s="60"/>
      <c r="L67" s="60">
        <f>SUM(L68:M70)</f>
        <v>0</v>
      </c>
      <c r="M67" s="60"/>
    </row>
    <row r="68" spans="1:13" x14ac:dyDescent="0.25">
      <c r="A68" s="61">
        <v>3</v>
      </c>
      <c r="B68" s="61"/>
      <c r="C68" s="62" t="s">
        <v>131</v>
      </c>
      <c r="D68" s="62"/>
      <c r="E68" s="63" t="s">
        <v>132</v>
      </c>
      <c r="F68" s="63"/>
      <c r="G68" s="10">
        <v>4497.57</v>
      </c>
      <c r="H68" s="64" t="s">
        <v>32</v>
      </c>
      <c r="I68" s="64"/>
      <c r="J68" s="65"/>
      <c r="K68" s="65"/>
      <c r="L68" s="65">
        <f>G68*J68</f>
        <v>0</v>
      </c>
      <c r="M68" s="65"/>
    </row>
    <row r="69" spans="1:13" x14ac:dyDescent="0.25">
      <c r="A69" s="61">
        <v>3</v>
      </c>
      <c r="B69" s="61"/>
      <c r="C69" s="62" t="s">
        <v>133</v>
      </c>
      <c r="D69" s="62"/>
      <c r="E69" s="63" t="s">
        <v>134</v>
      </c>
      <c r="F69" s="63"/>
      <c r="G69" s="10">
        <v>64.25</v>
      </c>
      <c r="H69" s="64" t="s">
        <v>32</v>
      </c>
      <c r="I69" s="64"/>
      <c r="J69" s="65"/>
      <c r="K69" s="65"/>
      <c r="L69" s="65">
        <f t="shared" ref="L69:L70" si="4">G69*J69</f>
        <v>0</v>
      </c>
      <c r="M69" s="65"/>
    </row>
    <row r="70" spans="1:13" x14ac:dyDescent="0.25">
      <c r="A70" s="61">
        <v>3</v>
      </c>
      <c r="B70" s="61"/>
      <c r="C70" s="62" t="s">
        <v>135</v>
      </c>
      <c r="D70" s="62"/>
      <c r="E70" s="63" t="s">
        <v>136</v>
      </c>
      <c r="F70" s="63"/>
      <c r="G70" s="10">
        <v>1103.8399999999999</v>
      </c>
      <c r="H70" s="64" t="s">
        <v>46</v>
      </c>
      <c r="I70" s="64"/>
      <c r="J70" s="65"/>
      <c r="K70" s="65"/>
      <c r="L70" s="65">
        <f t="shared" si="4"/>
        <v>0</v>
      </c>
      <c r="M70" s="65"/>
    </row>
    <row r="71" spans="1:13" x14ac:dyDescent="0.25">
      <c r="A71" s="56">
        <v>2</v>
      </c>
      <c r="B71" s="56"/>
      <c r="C71" s="57" t="s">
        <v>137</v>
      </c>
      <c r="D71" s="57"/>
      <c r="E71" s="58" t="s">
        <v>138</v>
      </c>
      <c r="F71" s="58"/>
      <c r="G71" s="17">
        <v>1</v>
      </c>
      <c r="H71" s="59"/>
      <c r="I71" s="59"/>
      <c r="J71" s="60"/>
      <c r="K71" s="60"/>
      <c r="L71" s="60">
        <f>SUM(L72:M74)</f>
        <v>0</v>
      </c>
      <c r="M71" s="60"/>
    </row>
    <row r="72" spans="1:13" x14ac:dyDescent="0.25">
      <c r="A72" s="61">
        <v>3</v>
      </c>
      <c r="B72" s="61"/>
      <c r="C72" s="62" t="s">
        <v>139</v>
      </c>
      <c r="D72" s="62"/>
      <c r="E72" s="63" t="s">
        <v>140</v>
      </c>
      <c r="F72" s="63"/>
      <c r="G72" s="10">
        <v>539.46</v>
      </c>
      <c r="H72" s="64" t="s">
        <v>32</v>
      </c>
      <c r="I72" s="64"/>
      <c r="J72" s="65"/>
      <c r="K72" s="65"/>
      <c r="L72" s="65">
        <f>G72*J72</f>
        <v>0</v>
      </c>
      <c r="M72" s="65"/>
    </row>
    <row r="73" spans="1:13" x14ac:dyDescent="0.25">
      <c r="A73" s="61">
        <v>3</v>
      </c>
      <c r="B73" s="61"/>
      <c r="C73" s="62" t="s">
        <v>141</v>
      </c>
      <c r="D73" s="62"/>
      <c r="E73" s="63" t="s">
        <v>142</v>
      </c>
      <c r="F73" s="63"/>
      <c r="G73" s="10">
        <v>665.37</v>
      </c>
      <c r="H73" s="64" t="s">
        <v>32</v>
      </c>
      <c r="I73" s="64"/>
      <c r="J73" s="65"/>
      <c r="K73" s="65"/>
      <c r="L73" s="65">
        <f t="shared" ref="L73:L74" si="5">G73*J73</f>
        <v>0</v>
      </c>
      <c r="M73" s="65"/>
    </row>
    <row r="74" spans="1:13" x14ac:dyDescent="0.25">
      <c r="A74" s="61">
        <v>3</v>
      </c>
      <c r="B74" s="61"/>
      <c r="C74" s="62" t="s">
        <v>143</v>
      </c>
      <c r="D74" s="62"/>
      <c r="E74" s="63" t="s">
        <v>144</v>
      </c>
      <c r="F74" s="63"/>
      <c r="G74" s="10">
        <v>2185.59</v>
      </c>
      <c r="H74" s="64" t="s">
        <v>32</v>
      </c>
      <c r="I74" s="64"/>
      <c r="J74" s="65"/>
      <c r="K74" s="65"/>
      <c r="L74" s="65">
        <f t="shared" si="5"/>
        <v>0</v>
      </c>
      <c r="M74" s="65"/>
    </row>
    <row r="75" spans="1:13" x14ac:dyDescent="0.25">
      <c r="A75" s="56">
        <v>2</v>
      </c>
      <c r="B75" s="56"/>
      <c r="C75" s="57" t="s">
        <v>145</v>
      </c>
      <c r="D75" s="57"/>
      <c r="E75" s="58" t="s">
        <v>146</v>
      </c>
      <c r="F75" s="58"/>
      <c r="G75" s="17">
        <v>1</v>
      </c>
      <c r="H75" s="59"/>
      <c r="I75" s="59"/>
      <c r="J75" s="60"/>
      <c r="K75" s="60"/>
      <c r="L75" s="60">
        <f>SUM(L76:M77)</f>
        <v>0</v>
      </c>
      <c r="M75" s="60"/>
    </row>
    <row r="76" spans="1:13" x14ac:dyDescent="0.25">
      <c r="A76" s="61">
        <v>3</v>
      </c>
      <c r="B76" s="61"/>
      <c r="C76" s="62" t="s">
        <v>147</v>
      </c>
      <c r="D76" s="62"/>
      <c r="E76" s="63" t="s">
        <v>148</v>
      </c>
      <c r="F76" s="63"/>
      <c r="G76" s="10">
        <v>1920.14</v>
      </c>
      <c r="H76" s="64" t="s">
        <v>32</v>
      </c>
      <c r="I76" s="64"/>
      <c r="J76" s="65"/>
      <c r="K76" s="65"/>
      <c r="L76" s="65">
        <f>G76*J76</f>
        <v>0</v>
      </c>
      <c r="M76" s="65"/>
    </row>
    <row r="77" spans="1:13" x14ac:dyDescent="0.25">
      <c r="A77" s="61">
        <v>3</v>
      </c>
      <c r="B77" s="61"/>
      <c r="C77" s="62" t="s">
        <v>149</v>
      </c>
      <c r="D77" s="62"/>
      <c r="E77" s="63" t="s">
        <v>150</v>
      </c>
      <c r="F77" s="63"/>
      <c r="G77" s="10">
        <v>52.8</v>
      </c>
      <c r="H77" s="64" t="s">
        <v>32</v>
      </c>
      <c r="I77" s="64"/>
      <c r="J77" s="65"/>
      <c r="K77" s="65"/>
      <c r="L77" s="65">
        <f>G77*J77</f>
        <v>0</v>
      </c>
      <c r="M77" s="65"/>
    </row>
    <row r="78" spans="1:13" x14ac:dyDescent="0.25">
      <c r="A78" s="56">
        <v>2</v>
      </c>
      <c r="B78" s="56"/>
      <c r="C78" s="57" t="s">
        <v>151</v>
      </c>
      <c r="D78" s="57"/>
      <c r="E78" s="58" t="s">
        <v>152</v>
      </c>
      <c r="F78" s="58"/>
      <c r="G78" s="17">
        <v>1</v>
      </c>
      <c r="H78" s="59"/>
      <c r="I78" s="59"/>
      <c r="J78" s="60"/>
      <c r="K78" s="60"/>
      <c r="L78" s="60">
        <f>SUM(L79:M83)</f>
        <v>0</v>
      </c>
      <c r="M78" s="60"/>
    </row>
    <row r="79" spans="1:13" x14ac:dyDescent="0.25">
      <c r="A79" s="61">
        <v>3</v>
      </c>
      <c r="B79" s="61"/>
      <c r="C79" s="62" t="s">
        <v>153</v>
      </c>
      <c r="D79" s="62"/>
      <c r="E79" s="63" t="s">
        <v>154</v>
      </c>
      <c r="F79" s="63"/>
      <c r="G79" s="10">
        <v>2625</v>
      </c>
      <c r="H79" s="64" t="s">
        <v>155</v>
      </c>
      <c r="I79" s="64"/>
      <c r="J79" s="65"/>
      <c r="K79" s="65"/>
      <c r="L79" s="65">
        <f>G79*J79</f>
        <v>0</v>
      </c>
      <c r="M79" s="65"/>
    </row>
    <row r="80" spans="1:13" x14ac:dyDescent="0.25">
      <c r="A80" s="61">
        <v>3</v>
      </c>
      <c r="B80" s="61"/>
      <c r="C80" s="62" t="s">
        <v>156</v>
      </c>
      <c r="D80" s="62"/>
      <c r="E80" s="63" t="s">
        <v>157</v>
      </c>
      <c r="F80" s="63"/>
      <c r="G80" s="10">
        <v>12</v>
      </c>
      <c r="H80" s="64" t="s">
        <v>158</v>
      </c>
      <c r="I80" s="64"/>
      <c r="J80" s="65"/>
      <c r="K80" s="65"/>
      <c r="L80" s="65">
        <f t="shared" ref="L80:L83" si="6">G80*J80</f>
        <v>0</v>
      </c>
      <c r="M80" s="65"/>
    </row>
    <row r="81" spans="1:13" x14ac:dyDescent="0.25">
      <c r="A81" s="61">
        <v>3</v>
      </c>
      <c r="B81" s="61"/>
      <c r="C81" s="62" t="s">
        <v>159</v>
      </c>
      <c r="D81" s="62"/>
      <c r="E81" s="63" t="s">
        <v>160</v>
      </c>
      <c r="F81" s="63"/>
      <c r="G81" s="10">
        <v>20</v>
      </c>
      <c r="H81" s="64" t="s">
        <v>158</v>
      </c>
      <c r="I81" s="64"/>
      <c r="J81" s="65"/>
      <c r="K81" s="65"/>
      <c r="L81" s="65">
        <f t="shared" si="6"/>
        <v>0</v>
      </c>
      <c r="M81" s="65"/>
    </row>
    <row r="82" spans="1:13" x14ac:dyDescent="0.25">
      <c r="A82" s="61">
        <v>3</v>
      </c>
      <c r="B82" s="61"/>
      <c r="C82" s="62" t="s">
        <v>161</v>
      </c>
      <c r="D82" s="62"/>
      <c r="E82" s="63" t="s">
        <v>162</v>
      </c>
      <c r="F82" s="63"/>
      <c r="G82" s="10">
        <v>4</v>
      </c>
      <c r="H82" s="64" t="s">
        <v>158</v>
      </c>
      <c r="I82" s="64"/>
      <c r="J82" s="65"/>
      <c r="K82" s="65"/>
      <c r="L82" s="65">
        <f t="shared" si="6"/>
        <v>0</v>
      </c>
      <c r="M82" s="65"/>
    </row>
    <row r="83" spans="1:13" x14ac:dyDescent="0.25">
      <c r="A83" s="61">
        <v>3</v>
      </c>
      <c r="B83" s="61"/>
      <c r="C83" s="62" t="s">
        <v>163</v>
      </c>
      <c r="D83" s="62"/>
      <c r="E83" s="63" t="s">
        <v>164</v>
      </c>
      <c r="F83" s="63"/>
      <c r="G83" s="10">
        <v>10</v>
      </c>
      <c r="H83" s="64" t="s">
        <v>158</v>
      </c>
      <c r="I83" s="64"/>
      <c r="J83" s="65"/>
      <c r="K83" s="65"/>
      <c r="L83" s="65">
        <f t="shared" si="6"/>
        <v>0</v>
      </c>
      <c r="M83" s="65"/>
    </row>
    <row r="84" spans="1:13" x14ac:dyDescent="0.25">
      <c r="A84" s="56">
        <v>2</v>
      </c>
      <c r="B84" s="56"/>
      <c r="C84" s="57" t="s">
        <v>165</v>
      </c>
      <c r="D84" s="57"/>
      <c r="E84" s="58" t="s">
        <v>166</v>
      </c>
      <c r="F84" s="58"/>
      <c r="G84" s="17">
        <v>1</v>
      </c>
      <c r="H84" s="59"/>
      <c r="I84" s="59"/>
      <c r="J84" s="60"/>
      <c r="K84" s="60"/>
      <c r="L84" s="60">
        <f>SUM(L85:M86)</f>
        <v>0</v>
      </c>
      <c r="M84" s="60"/>
    </row>
    <row r="85" spans="1:13" x14ac:dyDescent="0.25">
      <c r="A85" s="61">
        <v>3</v>
      </c>
      <c r="B85" s="61"/>
      <c r="C85" s="62" t="s">
        <v>167</v>
      </c>
      <c r="D85" s="62"/>
      <c r="E85" s="63" t="s">
        <v>168</v>
      </c>
      <c r="F85" s="63"/>
      <c r="G85" s="10">
        <v>4947.32</v>
      </c>
      <c r="H85" s="64" t="s">
        <v>32</v>
      </c>
      <c r="I85" s="64"/>
      <c r="J85" s="65"/>
      <c r="K85" s="65"/>
      <c r="L85" s="65">
        <f>G85*J85</f>
        <v>0</v>
      </c>
      <c r="M85" s="65"/>
    </row>
    <row r="86" spans="1:13" x14ac:dyDescent="0.25">
      <c r="A86" s="61">
        <v>3</v>
      </c>
      <c r="B86" s="61"/>
      <c r="C86" s="62" t="s">
        <v>169</v>
      </c>
      <c r="D86" s="62"/>
      <c r="E86" s="63" t="s">
        <v>170</v>
      </c>
      <c r="F86" s="63"/>
      <c r="G86" s="10">
        <v>4947.32</v>
      </c>
      <c r="H86" s="64" t="s">
        <v>32</v>
      </c>
      <c r="I86" s="64"/>
      <c r="J86" s="65"/>
      <c r="K86" s="65"/>
      <c r="L86" s="65">
        <f>G86*J86</f>
        <v>0</v>
      </c>
      <c r="M86" s="65"/>
    </row>
    <row r="87" spans="1:13" x14ac:dyDescent="0.25">
      <c r="A87" s="56">
        <v>2</v>
      </c>
      <c r="B87" s="56"/>
      <c r="C87" s="57" t="s">
        <v>171</v>
      </c>
      <c r="D87" s="57"/>
      <c r="E87" s="58" t="s">
        <v>172</v>
      </c>
      <c r="F87" s="58"/>
      <c r="G87" s="17">
        <v>1</v>
      </c>
      <c r="H87" s="59"/>
      <c r="I87" s="59"/>
      <c r="J87" s="60"/>
      <c r="K87" s="60"/>
      <c r="L87" s="60">
        <f>SUM(L88:M94)</f>
        <v>0</v>
      </c>
      <c r="M87" s="60"/>
    </row>
    <row r="88" spans="1:13" x14ac:dyDescent="0.25">
      <c r="A88" s="61">
        <v>3</v>
      </c>
      <c r="B88" s="61"/>
      <c r="C88" s="62" t="s">
        <v>173</v>
      </c>
      <c r="D88" s="62"/>
      <c r="E88" s="63" t="s">
        <v>174</v>
      </c>
      <c r="F88" s="63"/>
      <c r="G88" s="10">
        <v>12</v>
      </c>
      <c r="H88" s="64" t="s">
        <v>175</v>
      </c>
      <c r="I88" s="64"/>
      <c r="J88" s="65"/>
      <c r="K88" s="65"/>
      <c r="L88" s="65">
        <f>G88*J88</f>
        <v>0</v>
      </c>
      <c r="M88" s="65"/>
    </row>
    <row r="89" spans="1:13" x14ac:dyDescent="0.25">
      <c r="A89" s="61">
        <v>3</v>
      </c>
      <c r="B89" s="61"/>
      <c r="C89" s="62" t="s">
        <v>176</v>
      </c>
      <c r="D89" s="62"/>
      <c r="E89" s="63" t="s">
        <v>177</v>
      </c>
      <c r="F89" s="63"/>
      <c r="G89" s="10">
        <v>2</v>
      </c>
      <c r="H89" s="64" t="s">
        <v>175</v>
      </c>
      <c r="I89" s="64"/>
      <c r="J89" s="65"/>
      <c r="K89" s="65"/>
      <c r="L89" s="65">
        <f t="shared" ref="L89:L94" si="7">G89*J89</f>
        <v>0</v>
      </c>
      <c r="M89" s="65"/>
    </row>
    <row r="90" spans="1:13" x14ac:dyDescent="0.25">
      <c r="A90" s="61">
        <v>3</v>
      </c>
      <c r="B90" s="61"/>
      <c r="C90" s="62" t="s">
        <v>178</v>
      </c>
      <c r="D90" s="62"/>
      <c r="E90" s="63" t="s">
        <v>179</v>
      </c>
      <c r="F90" s="63"/>
      <c r="G90" s="10">
        <v>3</v>
      </c>
      <c r="H90" s="64" t="s">
        <v>175</v>
      </c>
      <c r="I90" s="64"/>
      <c r="J90" s="65"/>
      <c r="K90" s="65"/>
      <c r="L90" s="65">
        <f t="shared" si="7"/>
        <v>0</v>
      </c>
      <c r="M90" s="65"/>
    </row>
    <row r="91" spans="1:13" x14ac:dyDescent="0.25">
      <c r="A91" s="61">
        <v>3</v>
      </c>
      <c r="B91" s="61"/>
      <c r="C91" s="62" t="s">
        <v>180</v>
      </c>
      <c r="D91" s="62"/>
      <c r="E91" s="63" t="s">
        <v>181</v>
      </c>
      <c r="F91" s="63"/>
      <c r="G91" s="10">
        <v>2</v>
      </c>
      <c r="H91" s="64" t="s">
        <v>175</v>
      </c>
      <c r="I91" s="64"/>
      <c r="J91" s="65"/>
      <c r="K91" s="65"/>
      <c r="L91" s="65">
        <f t="shared" si="7"/>
        <v>0</v>
      </c>
      <c r="M91" s="65"/>
    </row>
    <row r="92" spans="1:13" x14ac:dyDescent="0.25">
      <c r="A92" s="61">
        <v>3</v>
      </c>
      <c r="B92" s="61"/>
      <c r="C92" s="62" t="s">
        <v>182</v>
      </c>
      <c r="D92" s="62"/>
      <c r="E92" s="63" t="s">
        <v>183</v>
      </c>
      <c r="F92" s="63"/>
      <c r="G92" s="10">
        <v>1</v>
      </c>
      <c r="H92" s="64" t="s">
        <v>175</v>
      </c>
      <c r="I92" s="64"/>
      <c r="J92" s="65"/>
      <c r="K92" s="65"/>
      <c r="L92" s="65">
        <f t="shared" si="7"/>
        <v>0</v>
      </c>
      <c r="M92" s="65"/>
    </row>
    <row r="93" spans="1:13" x14ac:dyDescent="0.25">
      <c r="A93" s="61">
        <v>3</v>
      </c>
      <c r="B93" s="61"/>
      <c r="C93" s="62" t="s">
        <v>184</v>
      </c>
      <c r="D93" s="62"/>
      <c r="E93" s="63" t="s">
        <v>185</v>
      </c>
      <c r="F93" s="63"/>
      <c r="G93" s="10">
        <v>2</v>
      </c>
      <c r="H93" s="64" t="s">
        <v>175</v>
      </c>
      <c r="I93" s="64"/>
      <c r="J93" s="65"/>
      <c r="K93" s="65"/>
      <c r="L93" s="65">
        <f t="shared" si="7"/>
        <v>0</v>
      </c>
      <c r="M93" s="65"/>
    </row>
    <row r="94" spans="1:13" x14ac:dyDescent="0.25">
      <c r="A94" s="61">
        <v>3</v>
      </c>
      <c r="B94" s="61"/>
      <c r="C94" s="62" t="s">
        <v>186</v>
      </c>
      <c r="D94" s="62"/>
      <c r="E94" s="63" t="s">
        <v>187</v>
      </c>
      <c r="F94" s="63"/>
      <c r="G94" s="10">
        <v>2</v>
      </c>
      <c r="H94" s="64" t="s">
        <v>175</v>
      </c>
      <c r="I94" s="64"/>
      <c r="J94" s="65"/>
      <c r="K94" s="65"/>
      <c r="L94" s="65">
        <f t="shared" si="7"/>
        <v>0</v>
      </c>
      <c r="M94" s="65"/>
    </row>
    <row r="95" spans="1:13" x14ac:dyDescent="0.25">
      <c r="A95" s="56">
        <v>2</v>
      </c>
      <c r="B95" s="56"/>
      <c r="C95" s="57" t="s">
        <v>188</v>
      </c>
      <c r="D95" s="57"/>
      <c r="E95" s="58" t="s">
        <v>189</v>
      </c>
      <c r="F95" s="58"/>
      <c r="G95" s="17">
        <v>1</v>
      </c>
      <c r="H95" s="59"/>
      <c r="I95" s="59"/>
      <c r="J95" s="60"/>
      <c r="K95" s="60"/>
      <c r="L95" s="60">
        <f>SUM(L96:M98)</f>
        <v>0</v>
      </c>
      <c r="M95" s="60"/>
    </row>
    <row r="96" spans="1:13" x14ac:dyDescent="0.25">
      <c r="A96" s="61">
        <v>3</v>
      </c>
      <c r="B96" s="61"/>
      <c r="C96" s="62" t="s">
        <v>190</v>
      </c>
      <c r="D96" s="62"/>
      <c r="E96" s="63" t="s">
        <v>191</v>
      </c>
      <c r="F96" s="63"/>
      <c r="G96" s="10">
        <v>2414.7199999999998</v>
      </c>
      <c r="H96" s="64" t="s">
        <v>32</v>
      </c>
      <c r="I96" s="64"/>
      <c r="J96" s="65"/>
      <c r="K96" s="65"/>
      <c r="L96" s="65">
        <f>G96*J96</f>
        <v>0</v>
      </c>
      <c r="M96" s="65"/>
    </row>
    <row r="97" spans="1:13" x14ac:dyDescent="0.25">
      <c r="A97" s="61">
        <v>3</v>
      </c>
      <c r="B97" s="61"/>
      <c r="C97" s="62" t="s">
        <v>192</v>
      </c>
      <c r="D97" s="62"/>
      <c r="E97" s="63" t="s">
        <v>193</v>
      </c>
      <c r="F97" s="63"/>
      <c r="G97" s="10">
        <v>2</v>
      </c>
      <c r="H97" s="64" t="s">
        <v>27</v>
      </c>
      <c r="I97" s="64"/>
      <c r="J97" s="65"/>
      <c r="K97" s="65"/>
      <c r="L97" s="65">
        <f t="shared" ref="L97:L98" si="8">G97*J97</f>
        <v>0</v>
      </c>
      <c r="M97" s="65"/>
    </row>
    <row r="98" spans="1:13" x14ac:dyDescent="0.25">
      <c r="A98" s="61">
        <v>3</v>
      </c>
      <c r="B98" s="61"/>
      <c r="C98" s="62" t="s">
        <v>194</v>
      </c>
      <c r="D98" s="62"/>
      <c r="E98" s="63" t="s">
        <v>195</v>
      </c>
      <c r="F98" s="63"/>
      <c r="G98" s="10">
        <v>1</v>
      </c>
      <c r="H98" s="64" t="s">
        <v>27</v>
      </c>
      <c r="I98" s="64"/>
      <c r="J98" s="65"/>
      <c r="K98" s="65"/>
      <c r="L98" s="65">
        <f t="shared" si="8"/>
        <v>0</v>
      </c>
      <c r="M98" s="65"/>
    </row>
    <row r="99" spans="1:13" x14ac:dyDescent="0.25">
      <c r="A99" s="51">
        <v>1</v>
      </c>
      <c r="B99" s="51"/>
      <c r="C99" s="52" t="s">
        <v>196</v>
      </c>
      <c r="D99" s="52"/>
      <c r="E99" s="53" t="s">
        <v>197</v>
      </c>
      <c r="F99" s="53"/>
      <c r="G99" s="13">
        <v>1</v>
      </c>
      <c r="H99" s="54"/>
      <c r="I99" s="54"/>
      <c r="J99" s="55"/>
      <c r="K99" s="55"/>
      <c r="L99" s="55">
        <f>L100</f>
        <v>0</v>
      </c>
      <c r="M99" s="55"/>
    </row>
    <row r="100" spans="1:13" x14ac:dyDescent="0.25">
      <c r="A100" s="56">
        <v>1</v>
      </c>
      <c r="B100" s="56"/>
      <c r="C100" s="57" t="s">
        <v>198</v>
      </c>
      <c r="D100" s="57"/>
      <c r="E100" s="58" t="s">
        <v>199</v>
      </c>
      <c r="F100" s="58"/>
      <c r="G100" s="17">
        <v>1</v>
      </c>
      <c r="H100" s="59"/>
      <c r="I100" s="59"/>
      <c r="J100" s="60"/>
      <c r="K100" s="60"/>
      <c r="L100" s="60">
        <f>SUM(L101:M111)</f>
        <v>0</v>
      </c>
      <c r="M100" s="60"/>
    </row>
    <row r="101" spans="1:13" x14ac:dyDescent="0.25">
      <c r="A101" s="61">
        <v>2</v>
      </c>
      <c r="B101" s="61"/>
      <c r="C101" s="62" t="s">
        <v>200</v>
      </c>
      <c r="D101" s="62"/>
      <c r="E101" s="63" t="s">
        <v>201</v>
      </c>
      <c r="F101" s="63"/>
      <c r="G101" s="10">
        <v>25972.76</v>
      </c>
      <c r="H101" s="64" t="s">
        <v>202</v>
      </c>
      <c r="I101" s="64"/>
      <c r="J101" s="65"/>
      <c r="K101" s="65"/>
      <c r="L101" s="65">
        <f>G101*J101</f>
        <v>0</v>
      </c>
      <c r="M101" s="65"/>
    </row>
    <row r="102" spans="1:13" x14ac:dyDescent="0.25">
      <c r="A102" s="61">
        <v>2</v>
      </c>
      <c r="B102" s="61"/>
      <c r="C102" s="62" t="s">
        <v>203</v>
      </c>
      <c r="D102" s="62"/>
      <c r="E102" s="63" t="s">
        <v>204</v>
      </c>
      <c r="F102" s="63"/>
      <c r="G102" s="10">
        <v>21696.7</v>
      </c>
      <c r="H102" s="64" t="s">
        <v>202</v>
      </c>
      <c r="I102" s="64"/>
      <c r="J102" s="65"/>
      <c r="K102" s="65"/>
      <c r="L102" s="65">
        <f t="shared" ref="L102:L111" si="9">G102*J102</f>
        <v>0</v>
      </c>
      <c r="M102" s="65"/>
    </row>
    <row r="103" spans="1:13" x14ac:dyDescent="0.25">
      <c r="A103" s="61">
        <v>2</v>
      </c>
      <c r="B103" s="61"/>
      <c r="C103" s="62" t="s">
        <v>205</v>
      </c>
      <c r="D103" s="62"/>
      <c r="E103" s="63" t="s">
        <v>206</v>
      </c>
      <c r="F103" s="63"/>
      <c r="G103" s="10">
        <v>50287.735000000001</v>
      </c>
      <c r="H103" s="64" t="s">
        <v>202</v>
      </c>
      <c r="I103" s="64"/>
      <c r="J103" s="65"/>
      <c r="K103" s="65"/>
      <c r="L103" s="65">
        <f t="shared" si="9"/>
        <v>0</v>
      </c>
      <c r="M103" s="65"/>
    </row>
    <row r="104" spans="1:13" x14ac:dyDescent="0.25">
      <c r="A104" s="61">
        <v>2</v>
      </c>
      <c r="B104" s="61"/>
      <c r="C104" s="62" t="s">
        <v>207</v>
      </c>
      <c r="D104" s="62"/>
      <c r="E104" s="63" t="s">
        <v>208</v>
      </c>
      <c r="F104" s="63"/>
      <c r="G104" s="10">
        <v>30811.8</v>
      </c>
      <c r="H104" s="64" t="s">
        <v>202</v>
      </c>
      <c r="I104" s="64"/>
      <c r="J104" s="65"/>
      <c r="K104" s="65"/>
      <c r="L104" s="65">
        <f t="shared" si="9"/>
        <v>0</v>
      </c>
      <c r="M104" s="65"/>
    </row>
    <row r="105" spans="1:13" x14ac:dyDescent="0.25">
      <c r="A105" s="61">
        <v>3</v>
      </c>
      <c r="B105" s="61"/>
      <c r="C105" s="62" t="s">
        <v>209</v>
      </c>
      <c r="D105" s="62"/>
      <c r="E105" s="63" t="s">
        <v>210</v>
      </c>
      <c r="F105" s="63"/>
      <c r="G105" s="10">
        <v>81752.017999999996</v>
      </c>
      <c r="H105" s="64" t="s">
        <v>202</v>
      </c>
      <c r="I105" s="64"/>
      <c r="J105" s="65"/>
      <c r="K105" s="65"/>
      <c r="L105" s="65">
        <f t="shared" si="9"/>
        <v>0</v>
      </c>
      <c r="M105" s="65"/>
    </row>
    <row r="106" spans="1:13" x14ac:dyDescent="0.25">
      <c r="A106" s="61">
        <v>3</v>
      </c>
      <c r="B106" s="61"/>
      <c r="C106" s="62" t="s">
        <v>211</v>
      </c>
      <c r="D106" s="62"/>
      <c r="E106" s="63" t="s">
        <v>118</v>
      </c>
      <c r="F106" s="63"/>
      <c r="G106" s="10">
        <v>1</v>
      </c>
      <c r="H106" s="64" t="s">
        <v>27</v>
      </c>
      <c r="I106" s="64"/>
      <c r="J106" s="65"/>
      <c r="K106" s="65"/>
      <c r="L106" s="65">
        <f t="shared" si="9"/>
        <v>0</v>
      </c>
      <c r="M106" s="65"/>
    </row>
    <row r="107" spans="1:13" x14ac:dyDescent="0.25">
      <c r="A107" s="61">
        <v>3</v>
      </c>
      <c r="B107" s="61"/>
      <c r="C107" s="62" t="s">
        <v>119</v>
      </c>
      <c r="D107" s="62"/>
      <c r="E107" s="63" t="s">
        <v>120</v>
      </c>
      <c r="F107" s="63"/>
      <c r="G107" s="10">
        <v>3128.25</v>
      </c>
      <c r="H107" s="64" t="s">
        <v>32</v>
      </c>
      <c r="I107" s="64"/>
      <c r="J107" s="65"/>
      <c r="K107" s="65"/>
      <c r="L107" s="65">
        <f t="shared" si="9"/>
        <v>0</v>
      </c>
      <c r="M107" s="65"/>
    </row>
    <row r="108" spans="1:13" x14ac:dyDescent="0.25">
      <c r="A108" s="61">
        <v>3</v>
      </c>
      <c r="B108" s="61"/>
      <c r="C108" s="62" t="s">
        <v>98</v>
      </c>
      <c r="D108" s="62"/>
      <c r="E108" s="63" t="s">
        <v>99</v>
      </c>
      <c r="F108" s="63"/>
      <c r="G108" s="10">
        <v>3155</v>
      </c>
      <c r="H108" s="64" t="s">
        <v>32</v>
      </c>
      <c r="I108" s="64"/>
      <c r="J108" s="65"/>
      <c r="K108" s="65"/>
      <c r="L108" s="65">
        <f t="shared" si="9"/>
        <v>0</v>
      </c>
      <c r="M108" s="65"/>
    </row>
    <row r="109" spans="1:13" x14ac:dyDescent="0.25">
      <c r="A109" s="61">
        <v>3</v>
      </c>
      <c r="B109" s="61"/>
      <c r="C109" s="62" t="s">
        <v>212</v>
      </c>
      <c r="D109" s="62"/>
      <c r="E109" s="63" t="s">
        <v>213</v>
      </c>
      <c r="F109" s="63"/>
      <c r="G109" s="10">
        <v>280</v>
      </c>
      <c r="H109" s="64" t="s">
        <v>214</v>
      </c>
      <c r="I109" s="64"/>
      <c r="J109" s="65"/>
      <c r="K109" s="65"/>
      <c r="L109" s="65">
        <f t="shared" si="9"/>
        <v>0</v>
      </c>
      <c r="M109" s="65"/>
    </row>
    <row r="110" spans="1:13" x14ac:dyDescent="0.25">
      <c r="A110" s="61">
        <v>3</v>
      </c>
      <c r="B110" s="61"/>
      <c r="C110" s="62" t="s">
        <v>215</v>
      </c>
      <c r="D110" s="62"/>
      <c r="E110" s="63" t="s">
        <v>216</v>
      </c>
      <c r="F110" s="63"/>
      <c r="G110" s="10">
        <v>481</v>
      </c>
      <c r="H110" s="64" t="s">
        <v>214</v>
      </c>
      <c r="I110" s="64"/>
      <c r="J110" s="65"/>
      <c r="K110" s="65"/>
      <c r="L110" s="65">
        <f t="shared" si="9"/>
        <v>0</v>
      </c>
      <c r="M110" s="65"/>
    </row>
    <row r="111" spans="1:13" x14ac:dyDescent="0.25">
      <c r="A111" s="61">
        <v>3</v>
      </c>
      <c r="B111" s="61"/>
      <c r="C111" s="62" t="s">
        <v>217</v>
      </c>
      <c r="D111" s="62"/>
      <c r="E111" s="63" t="s">
        <v>218</v>
      </c>
      <c r="F111" s="63"/>
      <c r="G111" s="10">
        <v>140</v>
      </c>
      <c r="H111" s="64" t="s">
        <v>214</v>
      </c>
      <c r="I111" s="64"/>
      <c r="J111" s="65"/>
      <c r="K111" s="65"/>
      <c r="L111" s="65">
        <f t="shared" si="9"/>
        <v>0</v>
      </c>
      <c r="M111" s="65"/>
    </row>
    <row r="112" spans="1:13" x14ac:dyDescent="0.25">
      <c r="A112" s="51">
        <v>1</v>
      </c>
      <c r="B112" s="51"/>
      <c r="C112" s="52" t="s">
        <v>221</v>
      </c>
      <c r="D112" s="52"/>
      <c r="E112" s="53" t="s">
        <v>222</v>
      </c>
      <c r="F112" s="53"/>
      <c r="G112" s="13">
        <v>1</v>
      </c>
      <c r="H112" s="54"/>
      <c r="I112" s="54"/>
      <c r="J112" s="55"/>
      <c r="K112" s="55"/>
      <c r="L112" s="55">
        <f>L113</f>
        <v>0</v>
      </c>
      <c r="M112" s="55"/>
    </row>
    <row r="113" spans="1:13" x14ac:dyDescent="0.25">
      <c r="A113" s="56">
        <v>2</v>
      </c>
      <c r="B113" s="56"/>
      <c r="C113" s="57" t="s">
        <v>223</v>
      </c>
      <c r="D113" s="57"/>
      <c r="E113" s="58" t="s">
        <v>224</v>
      </c>
      <c r="F113" s="58"/>
      <c r="G113" s="17">
        <v>1</v>
      </c>
      <c r="H113" s="59"/>
      <c r="I113" s="59"/>
      <c r="J113" s="60"/>
      <c r="K113" s="60"/>
      <c r="L113" s="60">
        <f>G113*J113</f>
        <v>0</v>
      </c>
      <c r="M113" s="60"/>
    </row>
    <row r="114" spans="1:13" x14ac:dyDescent="0.25">
      <c r="A114" s="61">
        <v>3</v>
      </c>
      <c r="B114" s="61"/>
      <c r="C114" s="62" t="s">
        <v>225</v>
      </c>
      <c r="D114" s="62"/>
      <c r="E114" s="63" t="s">
        <v>226</v>
      </c>
      <c r="F114" s="63"/>
      <c r="G114" s="10">
        <v>71.5</v>
      </c>
      <c r="H114" s="64" t="s">
        <v>32</v>
      </c>
      <c r="I114" s="64"/>
      <c r="J114" s="65"/>
      <c r="K114" s="65"/>
      <c r="L114" s="65">
        <f>G114*J114</f>
        <v>0</v>
      </c>
      <c r="M114" s="65"/>
    </row>
    <row r="115" spans="1:13" x14ac:dyDescent="0.25">
      <c r="A115" s="61">
        <v>3</v>
      </c>
      <c r="B115" s="61"/>
      <c r="C115" s="62" t="s">
        <v>227</v>
      </c>
      <c r="D115" s="62"/>
      <c r="E115" s="63" t="s">
        <v>228</v>
      </c>
      <c r="F115" s="63"/>
      <c r="G115" s="10">
        <v>231</v>
      </c>
      <c r="H115" s="64" t="s">
        <v>32</v>
      </c>
      <c r="I115" s="64"/>
      <c r="J115" s="65"/>
      <c r="K115" s="65"/>
      <c r="L115" s="65">
        <f t="shared" ref="L115:L119" si="10">G115*J115</f>
        <v>0</v>
      </c>
      <c r="M115" s="65"/>
    </row>
    <row r="116" spans="1:13" x14ac:dyDescent="0.25">
      <c r="A116" s="61">
        <v>3</v>
      </c>
      <c r="B116" s="61"/>
      <c r="C116" s="62" t="s">
        <v>229</v>
      </c>
      <c r="D116" s="62"/>
      <c r="E116" s="63" t="s">
        <v>230</v>
      </c>
      <c r="F116" s="63"/>
      <c r="G116" s="10">
        <v>29.15</v>
      </c>
      <c r="H116" s="64" t="s">
        <v>32</v>
      </c>
      <c r="I116" s="64"/>
      <c r="J116" s="65"/>
      <c r="K116" s="65"/>
      <c r="L116" s="65">
        <f t="shared" si="10"/>
        <v>0</v>
      </c>
      <c r="M116" s="65"/>
    </row>
    <row r="117" spans="1:13" x14ac:dyDescent="0.25">
      <c r="A117" s="61">
        <v>3</v>
      </c>
      <c r="B117" s="61"/>
      <c r="C117" s="62" t="s">
        <v>231</v>
      </c>
      <c r="D117" s="62"/>
      <c r="E117" s="63" t="s">
        <v>232</v>
      </c>
      <c r="F117" s="63"/>
      <c r="G117" s="10">
        <v>291.5</v>
      </c>
      <c r="H117" s="64" t="s">
        <v>46</v>
      </c>
      <c r="I117" s="64"/>
      <c r="J117" s="65"/>
      <c r="K117" s="65"/>
      <c r="L117" s="65">
        <f t="shared" si="10"/>
        <v>0</v>
      </c>
      <c r="M117" s="65"/>
    </row>
    <row r="118" spans="1:13" x14ac:dyDescent="0.25">
      <c r="A118" s="61">
        <v>3</v>
      </c>
      <c r="B118" s="61"/>
      <c r="C118" s="62" t="s">
        <v>233</v>
      </c>
      <c r="D118" s="62"/>
      <c r="E118" s="63" t="s">
        <v>234</v>
      </c>
      <c r="F118" s="63"/>
      <c r="G118" s="10">
        <v>291.5</v>
      </c>
      <c r="H118" s="64" t="s">
        <v>46</v>
      </c>
      <c r="I118" s="64"/>
      <c r="J118" s="65"/>
      <c r="K118" s="65"/>
      <c r="L118" s="65">
        <f t="shared" si="10"/>
        <v>0</v>
      </c>
      <c r="M118" s="65"/>
    </row>
    <row r="119" spans="1:13" ht="14.1" customHeight="1" x14ac:dyDescent="0.25">
      <c r="A119" s="61">
        <v>3</v>
      </c>
      <c r="B119" s="61"/>
      <c r="C119" s="62" t="s">
        <v>235</v>
      </c>
      <c r="D119" s="62"/>
      <c r="E119" s="63" t="s">
        <v>236</v>
      </c>
      <c r="F119" s="63"/>
      <c r="G119" s="10">
        <v>9.52</v>
      </c>
      <c r="H119" s="64" t="s">
        <v>32</v>
      </c>
      <c r="I119" s="64"/>
      <c r="J119" s="65"/>
      <c r="K119" s="65"/>
      <c r="L119" s="65">
        <f t="shared" si="10"/>
        <v>0</v>
      </c>
      <c r="M119" s="65"/>
    </row>
    <row r="120" spans="1:13" x14ac:dyDescent="0.25">
      <c r="A120" s="51">
        <v>1</v>
      </c>
      <c r="B120" s="51"/>
      <c r="C120" s="52" t="s">
        <v>237</v>
      </c>
      <c r="D120" s="52"/>
      <c r="E120" s="53" t="s">
        <v>238</v>
      </c>
      <c r="F120" s="53"/>
      <c r="G120" s="13">
        <v>1</v>
      </c>
      <c r="H120" s="54"/>
      <c r="I120" s="54"/>
      <c r="J120" s="55"/>
      <c r="K120" s="55"/>
      <c r="L120" s="55"/>
      <c r="M120" s="55"/>
    </row>
    <row r="121" spans="1:13" x14ac:dyDescent="0.25">
      <c r="A121" s="56">
        <v>2</v>
      </c>
      <c r="B121" s="56"/>
      <c r="C121" s="57" t="s">
        <v>239</v>
      </c>
      <c r="D121" s="57"/>
      <c r="E121" s="58" t="s">
        <v>240</v>
      </c>
      <c r="F121" s="58"/>
      <c r="G121" s="17">
        <v>2</v>
      </c>
      <c r="H121" s="59"/>
      <c r="I121" s="59"/>
      <c r="J121" s="60"/>
      <c r="K121" s="60"/>
      <c r="L121" s="60">
        <f>G121*J121</f>
        <v>0</v>
      </c>
      <c r="M121" s="60"/>
    </row>
    <row r="122" spans="1:13" x14ac:dyDescent="0.25">
      <c r="A122" s="56">
        <v>3</v>
      </c>
      <c r="B122" s="56"/>
      <c r="C122" s="66" t="s">
        <v>241</v>
      </c>
      <c r="D122" s="66"/>
      <c r="E122" s="67" t="s">
        <v>24</v>
      </c>
      <c r="F122" s="67"/>
      <c r="G122" s="16">
        <v>1</v>
      </c>
      <c r="H122" s="68"/>
      <c r="I122" s="68"/>
      <c r="J122" s="69"/>
      <c r="K122" s="69"/>
      <c r="L122" s="69">
        <f>L123</f>
        <v>0</v>
      </c>
      <c r="M122" s="69"/>
    </row>
    <row r="123" spans="1:13" x14ac:dyDescent="0.25">
      <c r="A123" s="61">
        <v>4</v>
      </c>
      <c r="B123" s="61"/>
      <c r="C123" s="62" t="s">
        <v>242</v>
      </c>
      <c r="D123" s="62"/>
      <c r="E123" s="63" t="s">
        <v>243</v>
      </c>
      <c r="F123" s="63"/>
      <c r="G123" s="10">
        <v>48.57</v>
      </c>
      <c r="H123" s="64" t="s">
        <v>244</v>
      </c>
      <c r="I123" s="64"/>
      <c r="J123" s="65"/>
      <c r="K123" s="65"/>
      <c r="L123" s="65">
        <f>G123*J123</f>
        <v>0</v>
      </c>
      <c r="M123" s="65"/>
    </row>
    <row r="124" spans="1:13" x14ac:dyDescent="0.25">
      <c r="A124" s="56">
        <v>3</v>
      </c>
      <c r="B124" s="56"/>
      <c r="C124" s="66" t="s">
        <v>245</v>
      </c>
      <c r="D124" s="66"/>
      <c r="E124" s="67" t="s">
        <v>56</v>
      </c>
      <c r="F124" s="67"/>
      <c r="G124" s="16">
        <v>1</v>
      </c>
      <c r="H124" s="68"/>
      <c r="I124" s="68"/>
      <c r="J124" s="69"/>
      <c r="K124" s="69"/>
      <c r="L124" s="69">
        <f>SUM(L125:M128)</f>
        <v>0</v>
      </c>
      <c r="M124" s="69"/>
    </row>
    <row r="125" spans="1:13" x14ac:dyDescent="0.25">
      <c r="A125" s="61">
        <v>4</v>
      </c>
      <c r="B125" s="61"/>
      <c r="C125" s="62" t="s">
        <v>246</v>
      </c>
      <c r="D125" s="62"/>
      <c r="E125" s="63" t="s">
        <v>247</v>
      </c>
      <c r="F125" s="63"/>
      <c r="G125" s="10">
        <v>8.26</v>
      </c>
      <c r="H125" s="64" t="s">
        <v>248</v>
      </c>
      <c r="I125" s="64"/>
      <c r="J125" s="65"/>
      <c r="K125" s="65"/>
      <c r="L125" s="65">
        <f>G125*J125</f>
        <v>0</v>
      </c>
      <c r="M125" s="65"/>
    </row>
    <row r="126" spans="1:13" x14ac:dyDescent="0.25">
      <c r="A126" s="61">
        <v>4</v>
      </c>
      <c r="B126" s="61"/>
      <c r="C126" s="62" t="s">
        <v>249</v>
      </c>
      <c r="D126" s="62"/>
      <c r="E126" s="63" t="s">
        <v>250</v>
      </c>
      <c r="F126" s="63"/>
      <c r="G126" s="10">
        <v>4.7699999999999996</v>
      </c>
      <c r="H126" s="64" t="s">
        <v>248</v>
      </c>
      <c r="I126" s="64"/>
      <c r="J126" s="65"/>
      <c r="K126" s="65"/>
      <c r="L126" s="65">
        <f t="shared" ref="L126:L128" si="11">G126*J126</f>
        <v>0</v>
      </c>
      <c r="M126" s="65"/>
    </row>
    <row r="127" spans="1:13" x14ac:dyDescent="0.25">
      <c r="A127" s="61">
        <v>4</v>
      </c>
      <c r="B127" s="61"/>
      <c r="C127" s="62" t="s">
        <v>251</v>
      </c>
      <c r="D127" s="62"/>
      <c r="E127" s="63" t="s">
        <v>252</v>
      </c>
      <c r="F127" s="63"/>
      <c r="G127" s="10">
        <v>2.81</v>
      </c>
      <c r="H127" s="64" t="s">
        <v>248</v>
      </c>
      <c r="I127" s="64"/>
      <c r="J127" s="65"/>
      <c r="K127" s="65"/>
      <c r="L127" s="65">
        <f t="shared" si="11"/>
        <v>0</v>
      </c>
      <c r="M127" s="65"/>
    </row>
    <row r="128" spans="1:13" x14ac:dyDescent="0.25">
      <c r="A128" s="61">
        <v>4</v>
      </c>
      <c r="B128" s="61"/>
      <c r="C128" s="62" t="s">
        <v>253</v>
      </c>
      <c r="D128" s="62"/>
      <c r="E128" s="63" t="s">
        <v>254</v>
      </c>
      <c r="F128" s="63"/>
      <c r="G128" s="10">
        <v>1.66</v>
      </c>
      <c r="H128" s="64" t="s">
        <v>248</v>
      </c>
      <c r="I128" s="64"/>
      <c r="J128" s="65"/>
      <c r="K128" s="65"/>
      <c r="L128" s="65">
        <f t="shared" si="11"/>
        <v>0</v>
      </c>
      <c r="M128" s="65"/>
    </row>
    <row r="129" spans="1:13" x14ac:dyDescent="0.25">
      <c r="A129" s="56">
        <v>3</v>
      </c>
      <c r="B129" s="56"/>
      <c r="C129" s="66" t="s">
        <v>255</v>
      </c>
      <c r="D129" s="66"/>
      <c r="E129" s="67" t="s">
        <v>256</v>
      </c>
      <c r="F129" s="67"/>
      <c r="G129" s="16">
        <v>1</v>
      </c>
      <c r="H129" s="68"/>
      <c r="I129" s="68"/>
      <c r="J129" s="69"/>
      <c r="K129" s="69"/>
      <c r="L129" s="69">
        <f>SUM(L130:M132)</f>
        <v>0</v>
      </c>
      <c r="M129" s="69"/>
    </row>
    <row r="130" spans="1:13" x14ac:dyDescent="0.25">
      <c r="A130" s="61">
        <v>4</v>
      </c>
      <c r="B130" s="61"/>
      <c r="C130" s="62" t="s">
        <v>257</v>
      </c>
      <c r="D130" s="62"/>
      <c r="E130" s="63" t="s">
        <v>258</v>
      </c>
      <c r="F130" s="63"/>
      <c r="G130" s="10">
        <v>0.13</v>
      </c>
      <c r="H130" s="64" t="s">
        <v>248</v>
      </c>
      <c r="I130" s="64"/>
      <c r="J130" s="65"/>
      <c r="K130" s="65"/>
      <c r="L130" s="65">
        <f>G130*J130</f>
        <v>0</v>
      </c>
      <c r="M130" s="65"/>
    </row>
    <row r="131" spans="1:13" x14ac:dyDescent="0.25">
      <c r="A131" s="61">
        <v>4</v>
      </c>
      <c r="B131" s="61"/>
      <c r="C131" s="62" t="s">
        <v>259</v>
      </c>
      <c r="D131" s="62"/>
      <c r="E131" s="63" t="s">
        <v>260</v>
      </c>
      <c r="F131" s="63"/>
      <c r="G131" s="10">
        <v>0.59</v>
      </c>
      <c r="H131" s="64" t="s">
        <v>248</v>
      </c>
      <c r="I131" s="64"/>
      <c r="J131" s="65"/>
      <c r="K131" s="65"/>
      <c r="L131" s="65">
        <f t="shared" ref="L131:L132" si="12">G131*J131</f>
        <v>0</v>
      </c>
      <c r="M131" s="65"/>
    </row>
    <row r="132" spans="1:13" x14ac:dyDescent="0.25">
      <c r="A132" s="61">
        <v>4</v>
      </c>
      <c r="B132" s="61"/>
      <c r="C132" s="62" t="s">
        <v>261</v>
      </c>
      <c r="D132" s="62"/>
      <c r="E132" s="63" t="s">
        <v>262</v>
      </c>
      <c r="F132" s="63"/>
      <c r="G132" s="10">
        <v>1.23</v>
      </c>
      <c r="H132" s="64" t="s">
        <v>248</v>
      </c>
      <c r="I132" s="64"/>
      <c r="J132" s="65"/>
      <c r="K132" s="65"/>
      <c r="L132" s="65">
        <f t="shared" si="12"/>
        <v>0</v>
      </c>
      <c r="M132" s="65"/>
    </row>
    <row r="133" spans="1:13" x14ac:dyDescent="0.25">
      <c r="A133" s="56">
        <v>3</v>
      </c>
      <c r="B133" s="56"/>
      <c r="C133" s="66" t="s">
        <v>263</v>
      </c>
      <c r="D133" s="66"/>
      <c r="E133" s="67" t="s">
        <v>264</v>
      </c>
      <c r="F133" s="67"/>
      <c r="G133" s="16">
        <v>1</v>
      </c>
      <c r="H133" s="68"/>
      <c r="I133" s="68"/>
      <c r="J133" s="69"/>
      <c r="K133" s="69"/>
      <c r="L133" s="69">
        <f>G133*J133</f>
        <v>0</v>
      </c>
      <c r="M133" s="69"/>
    </row>
    <row r="134" spans="1:13" x14ac:dyDescent="0.25">
      <c r="A134" s="61">
        <v>4</v>
      </c>
      <c r="B134" s="61"/>
      <c r="C134" s="62" t="s">
        <v>265</v>
      </c>
      <c r="D134" s="62"/>
      <c r="E134" s="63" t="s">
        <v>266</v>
      </c>
      <c r="F134" s="63"/>
      <c r="G134" s="10">
        <v>87.56</v>
      </c>
      <c r="H134" s="64" t="s">
        <v>244</v>
      </c>
      <c r="I134" s="64"/>
      <c r="J134" s="65"/>
      <c r="K134" s="65"/>
      <c r="L134" s="65">
        <f>G134*J134</f>
        <v>0</v>
      </c>
      <c r="M134" s="65"/>
    </row>
    <row r="135" spans="1:13" x14ac:dyDescent="0.25">
      <c r="A135" s="56">
        <v>3</v>
      </c>
      <c r="B135" s="56"/>
      <c r="C135" s="66" t="s">
        <v>267</v>
      </c>
      <c r="D135" s="66"/>
      <c r="E135" s="67" t="s">
        <v>268</v>
      </c>
      <c r="F135" s="67"/>
      <c r="G135" s="16">
        <v>1</v>
      </c>
      <c r="H135" s="68"/>
      <c r="I135" s="68"/>
      <c r="J135" s="69"/>
      <c r="K135" s="69"/>
      <c r="L135" s="69">
        <f>G135*J135</f>
        <v>0</v>
      </c>
      <c r="M135" s="69"/>
    </row>
    <row r="136" spans="1:13" x14ac:dyDescent="0.25">
      <c r="A136" s="61">
        <v>4</v>
      </c>
      <c r="B136" s="61"/>
      <c r="C136" s="62" t="s">
        <v>269</v>
      </c>
      <c r="D136" s="62"/>
      <c r="E136" s="63" t="s">
        <v>270</v>
      </c>
      <c r="F136" s="63"/>
      <c r="G136" s="10">
        <v>168.76</v>
      </c>
      <c r="H136" s="64" t="s">
        <v>244</v>
      </c>
      <c r="I136" s="64"/>
      <c r="J136" s="65"/>
      <c r="K136" s="65"/>
      <c r="L136" s="65">
        <f>G136*J136</f>
        <v>0</v>
      </c>
      <c r="M136" s="65"/>
    </row>
    <row r="137" spans="1:13" x14ac:dyDescent="0.25">
      <c r="A137" s="61">
        <v>4</v>
      </c>
      <c r="B137" s="61"/>
      <c r="C137" s="62" t="s">
        <v>271</v>
      </c>
      <c r="D137" s="62"/>
      <c r="E137" s="63" t="s">
        <v>272</v>
      </c>
      <c r="F137" s="63"/>
      <c r="G137" s="10">
        <v>164.84</v>
      </c>
      <c r="H137" s="64" t="s">
        <v>244</v>
      </c>
      <c r="I137" s="64"/>
      <c r="J137" s="65"/>
      <c r="K137" s="65"/>
      <c r="L137" s="65">
        <f t="shared" ref="L137:L138" si="13">G137*J137</f>
        <v>0</v>
      </c>
      <c r="M137" s="65"/>
    </row>
    <row r="138" spans="1:13" x14ac:dyDescent="0.25">
      <c r="A138" s="61">
        <v>4</v>
      </c>
      <c r="B138" s="61"/>
      <c r="C138" s="62" t="s">
        <v>273</v>
      </c>
      <c r="D138" s="62"/>
      <c r="E138" s="63" t="s">
        <v>274</v>
      </c>
      <c r="F138" s="63"/>
      <c r="G138" s="10">
        <v>87.6</v>
      </c>
      <c r="H138" s="64" t="s">
        <v>46</v>
      </c>
      <c r="I138" s="64"/>
      <c r="J138" s="65"/>
      <c r="K138" s="65"/>
      <c r="L138" s="65">
        <f t="shared" si="13"/>
        <v>0</v>
      </c>
      <c r="M138" s="65"/>
    </row>
    <row r="139" spans="1:13" x14ac:dyDescent="0.25">
      <c r="A139" s="56">
        <v>3</v>
      </c>
      <c r="B139" s="56"/>
      <c r="C139" s="66" t="s">
        <v>275</v>
      </c>
      <c r="D139" s="66"/>
      <c r="E139" s="67" t="s">
        <v>276</v>
      </c>
      <c r="F139" s="67"/>
      <c r="G139" s="16">
        <v>1</v>
      </c>
      <c r="H139" s="68"/>
      <c r="I139" s="68"/>
      <c r="J139" s="69"/>
      <c r="K139" s="69"/>
      <c r="L139" s="69">
        <f>G139*J139</f>
        <v>0</v>
      </c>
      <c r="M139" s="69"/>
    </row>
    <row r="140" spans="1:13" x14ac:dyDescent="0.25">
      <c r="A140" s="61">
        <v>4</v>
      </c>
      <c r="B140" s="61"/>
      <c r="C140" s="62" t="s">
        <v>277</v>
      </c>
      <c r="D140" s="62"/>
      <c r="E140" s="63" t="s">
        <v>278</v>
      </c>
      <c r="F140" s="63"/>
      <c r="G140" s="10">
        <v>19.52</v>
      </c>
      <c r="H140" s="64" t="s">
        <v>244</v>
      </c>
      <c r="I140" s="64"/>
      <c r="J140" s="65"/>
      <c r="K140" s="65"/>
      <c r="L140" s="65">
        <f>G140*J140</f>
        <v>0</v>
      </c>
      <c r="M140" s="65"/>
    </row>
    <row r="141" spans="1:13" x14ac:dyDescent="0.25">
      <c r="A141" s="61">
        <v>4</v>
      </c>
      <c r="B141" s="61"/>
      <c r="C141" s="62" t="s">
        <v>279</v>
      </c>
      <c r="D141" s="62"/>
      <c r="E141" s="63" t="s">
        <v>280</v>
      </c>
      <c r="F141" s="63"/>
      <c r="G141" s="10">
        <v>19.25</v>
      </c>
      <c r="H141" s="64" t="s">
        <v>244</v>
      </c>
      <c r="I141" s="64"/>
      <c r="J141" s="65"/>
      <c r="K141" s="65"/>
      <c r="L141" s="65">
        <f t="shared" ref="L141:L146" si="14">G141*J141</f>
        <v>0</v>
      </c>
      <c r="M141" s="65"/>
    </row>
    <row r="142" spans="1:13" x14ac:dyDescent="0.25">
      <c r="A142" s="61">
        <v>4</v>
      </c>
      <c r="B142" s="61"/>
      <c r="C142" s="62" t="s">
        <v>281</v>
      </c>
      <c r="D142" s="62"/>
      <c r="E142" s="63" t="s">
        <v>282</v>
      </c>
      <c r="F142" s="63"/>
      <c r="G142" s="10">
        <v>32.880000000000003</v>
      </c>
      <c r="H142" s="64" t="s">
        <v>244</v>
      </c>
      <c r="I142" s="64"/>
      <c r="J142" s="65"/>
      <c r="K142" s="65"/>
      <c r="L142" s="65">
        <f t="shared" si="14"/>
        <v>0</v>
      </c>
      <c r="M142" s="65"/>
    </row>
    <row r="143" spans="1:13" x14ac:dyDescent="0.25">
      <c r="A143" s="61">
        <v>4</v>
      </c>
      <c r="B143" s="61"/>
      <c r="C143" s="62" t="s">
        <v>283</v>
      </c>
      <c r="D143" s="62"/>
      <c r="E143" s="63" t="s">
        <v>284</v>
      </c>
      <c r="F143" s="63"/>
      <c r="G143" s="10">
        <v>3</v>
      </c>
      <c r="H143" s="64" t="s">
        <v>285</v>
      </c>
      <c r="I143" s="64"/>
      <c r="J143" s="65"/>
      <c r="K143" s="65"/>
      <c r="L143" s="65">
        <f t="shared" si="14"/>
        <v>0</v>
      </c>
      <c r="M143" s="65"/>
    </row>
    <row r="144" spans="1:13" x14ac:dyDescent="0.25">
      <c r="A144" s="61">
        <v>4</v>
      </c>
      <c r="B144" s="61"/>
      <c r="C144" s="62" t="s">
        <v>286</v>
      </c>
      <c r="D144" s="62"/>
      <c r="E144" s="63" t="s">
        <v>287</v>
      </c>
      <c r="F144" s="63"/>
      <c r="G144" s="10">
        <v>3</v>
      </c>
      <c r="H144" s="64" t="s">
        <v>288</v>
      </c>
      <c r="I144" s="64"/>
      <c r="J144" s="65"/>
      <c r="K144" s="65"/>
      <c r="L144" s="65">
        <f t="shared" si="14"/>
        <v>0</v>
      </c>
      <c r="M144" s="65"/>
    </row>
    <row r="145" spans="1:13" x14ac:dyDescent="0.25">
      <c r="A145" s="61">
        <v>4</v>
      </c>
      <c r="B145" s="61"/>
      <c r="C145" s="62" t="s">
        <v>289</v>
      </c>
      <c r="D145" s="62"/>
      <c r="E145" s="63" t="s">
        <v>290</v>
      </c>
      <c r="F145" s="63"/>
      <c r="G145" s="10">
        <v>3</v>
      </c>
      <c r="H145" s="64" t="s">
        <v>288</v>
      </c>
      <c r="I145" s="64"/>
      <c r="J145" s="65"/>
      <c r="K145" s="65"/>
      <c r="L145" s="65">
        <f t="shared" si="14"/>
        <v>0</v>
      </c>
      <c r="M145" s="65"/>
    </row>
    <row r="146" spans="1:13" x14ac:dyDescent="0.25">
      <c r="A146" s="61">
        <v>4</v>
      </c>
      <c r="B146" s="61"/>
      <c r="C146" s="62" t="s">
        <v>291</v>
      </c>
      <c r="D146" s="62"/>
      <c r="E146" s="63" t="s">
        <v>292</v>
      </c>
      <c r="F146" s="63"/>
      <c r="G146" s="10">
        <v>164.84</v>
      </c>
      <c r="H146" s="64" t="s">
        <v>244</v>
      </c>
      <c r="I146" s="64"/>
      <c r="J146" s="65"/>
      <c r="K146" s="65"/>
      <c r="L146" s="65">
        <f t="shared" si="14"/>
        <v>0</v>
      </c>
      <c r="M146" s="65"/>
    </row>
    <row r="147" spans="1:13" x14ac:dyDescent="0.25">
      <c r="A147" s="56">
        <v>3</v>
      </c>
      <c r="B147" s="56"/>
      <c r="C147" s="66" t="s">
        <v>293</v>
      </c>
      <c r="D147" s="66"/>
      <c r="E147" s="67" t="s">
        <v>294</v>
      </c>
      <c r="F147" s="67"/>
      <c r="G147" s="16">
        <v>1</v>
      </c>
      <c r="H147" s="68"/>
      <c r="I147" s="68"/>
      <c r="J147" s="69"/>
      <c r="K147" s="69"/>
      <c r="L147" s="69">
        <f>G147*J147</f>
        <v>0</v>
      </c>
      <c r="M147" s="69"/>
    </row>
    <row r="148" spans="1:13" x14ac:dyDescent="0.25">
      <c r="A148" s="61">
        <v>4</v>
      </c>
      <c r="B148" s="61"/>
      <c r="C148" s="62" t="s">
        <v>295</v>
      </c>
      <c r="D148" s="62"/>
      <c r="E148" s="63" t="s">
        <v>296</v>
      </c>
      <c r="F148" s="63"/>
      <c r="G148" s="10">
        <v>1</v>
      </c>
      <c r="H148" s="64" t="s">
        <v>297</v>
      </c>
      <c r="I148" s="64"/>
      <c r="J148" s="65"/>
      <c r="K148" s="65"/>
      <c r="L148" s="65">
        <f>G148*J148</f>
        <v>0</v>
      </c>
      <c r="M148" s="65"/>
    </row>
    <row r="149" spans="1:13" x14ac:dyDescent="0.25">
      <c r="A149" s="61">
        <v>4</v>
      </c>
      <c r="B149" s="61"/>
      <c r="C149" s="62" t="s">
        <v>298</v>
      </c>
      <c r="D149" s="62"/>
      <c r="E149" s="63" t="s">
        <v>299</v>
      </c>
      <c r="F149" s="63"/>
      <c r="G149" s="10">
        <v>1</v>
      </c>
      <c r="H149" s="64" t="s">
        <v>297</v>
      </c>
      <c r="I149" s="64"/>
      <c r="J149" s="65"/>
      <c r="K149" s="65"/>
      <c r="L149" s="65">
        <f t="shared" ref="L149:L155" si="15">G149*J149</f>
        <v>0</v>
      </c>
      <c r="M149" s="65"/>
    </row>
    <row r="150" spans="1:13" x14ac:dyDescent="0.25">
      <c r="A150" s="61">
        <v>4</v>
      </c>
      <c r="B150" s="61"/>
      <c r="C150" s="62" t="s">
        <v>300</v>
      </c>
      <c r="D150" s="62"/>
      <c r="E150" s="63" t="s">
        <v>301</v>
      </c>
      <c r="F150" s="63"/>
      <c r="G150" s="10">
        <v>2</v>
      </c>
      <c r="H150" s="64" t="s">
        <v>297</v>
      </c>
      <c r="I150" s="64"/>
      <c r="J150" s="65"/>
      <c r="K150" s="65"/>
      <c r="L150" s="65">
        <f t="shared" si="15"/>
        <v>0</v>
      </c>
      <c r="M150" s="65"/>
    </row>
    <row r="151" spans="1:13" x14ac:dyDescent="0.25">
      <c r="A151" s="61">
        <v>4</v>
      </c>
      <c r="B151" s="61"/>
      <c r="C151" s="62" t="s">
        <v>302</v>
      </c>
      <c r="D151" s="62"/>
      <c r="E151" s="63" t="s">
        <v>303</v>
      </c>
      <c r="F151" s="63"/>
      <c r="G151" s="10">
        <v>1</v>
      </c>
      <c r="H151" s="64" t="s">
        <v>304</v>
      </c>
      <c r="I151" s="64"/>
      <c r="J151" s="65"/>
      <c r="K151" s="65"/>
      <c r="L151" s="65">
        <f t="shared" si="15"/>
        <v>0</v>
      </c>
      <c r="M151" s="65"/>
    </row>
    <row r="152" spans="1:13" x14ac:dyDescent="0.25">
      <c r="A152" s="61">
        <v>4</v>
      </c>
      <c r="B152" s="61"/>
      <c r="C152" s="62" t="s">
        <v>305</v>
      </c>
      <c r="D152" s="62"/>
      <c r="E152" s="63" t="s">
        <v>306</v>
      </c>
      <c r="F152" s="63"/>
      <c r="G152" s="10">
        <v>3</v>
      </c>
      <c r="H152" s="64" t="s">
        <v>297</v>
      </c>
      <c r="I152" s="64"/>
      <c r="J152" s="65"/>
      <c r="K152" s="65"/>
      <c r="L152" s="65">
        <f t="shared" si="15"/>
        <v>0</v>
      </c>
      <c r="M152" s="65"/>
    </row>
    <row r="153" spans="1:13" x14ac:dyDescent="0.25">
      <c r="A153" s="61">
        <v>4</v>
      </c>
      <c r="B153" s="61"/>
      <c r="C153" s="62" t="s">
        <v>307</v>
      </c>
      <c r="D153" s="62"/>
      <c r="E153" s="63" t="s">
        <v>308</v>
      </c>
      <c r="F153" s="63"/>
      <c r="G153" s="10">
        <v>3</v>
      </c>
      <c r="H153" s="64" t="s">
        <v>297</v>
      </c>
      <c r="I153" s="64"/>
      <c r="J153" s="65"/>
      <c r="K153" s="65"/>
      <c r="L153" s="65">
        <f t="shared" si="15"/>
        <v>0</v>
      </c>
      <c r="M153" s="65"/>
    </row>
    <row r="154" spans="1:13" x14ac:dyDescent="0.25">
      <c r="A154" s="61">
        <v>4</v>
      </c>
      <c r="B154" s="61"/>
      <c r="C154" s="62" t="s">
        <v>309</v>
      </c>
      <c r="D154" s="62"/>
      <c r="E154" s="63" t="s">
        <v>310</v>
      </c>
      <c r="F154" s="63"/>
      <c r="G154" s="10">
        <v>1</v>
      </c>
      <c r="H154" s="64" t="s">
        <v>297</v>
      </c>
      <c r="I154" s="64"/>
      <c r="J154" s="65"/>
      <c r="K154" s="65"/>
      <c r="L154" s="65">
        <f t="shared" si="15"/>
        <v>0</v>
      </c>
      <c r="M154" s="65"/>
    </row>
    <row r="155" spans="1:13" x14ac:dyDescent="0.25">
      <c r="A155" s="61">
        <v>4</v>
      </c>
      <c r="B155" s="61"/>
      <c r="C155" s="62" t="s">
        <v>311</v>
      </c>
      <c r="D155" s="62"/>
      <c r="E155" s="63" t="s">
        <v>312</v>
      </c>
      <c r="F155" s="63"/>
      <c r="G155" s="10">
        <v>1</v>
      </c>
      <c r="H155" s="64" t="s">
        <v>297</v>
      </c>
      <c r="I155" s="64"/>
      <c r="J155" s="65"/>
      <c r="K155" s="65"/>
      <c r="L155" s="65">
        <f t="shared" si="15"/>
        <v>0</v>
      </c>
      <c r="M155" s="65"/>
    </row>
    <row r="156" spans="1:13" x14ac:dyDescent="0.25">
      <c r="A156" s="56">
        <v>2</v>
      </c>
      <c r="B156" s="56"/>
      <c r="C156" s="57" t="s">
        <v>313</v>
      </c>
      <c r="D156" s="57"/>
      <c r="E156" s="58" t="s">
        <v>314</v>
      </c>
      <c r="F156" s="58"/>
      <c r="G156" s="17">
        <v>1</v>
      </c>
      <c r="H156" s="59"/>
      <c r="I156" s="59"/>
      <c r="J156" s="60"/>
      <c r="K156" s="60"/>
      <c r="L156" s="65">
        <f t="shared" ref="L156" si="16">G156*J156</f>
        <v>0</v>
      </c>
      <c r="M156" s="65"/>
    </row>
    <row r="157" spans="1:13" x14ac:dyDescent="0.25">
      <c r="A157" s="56">
        <v>3</v>
      </c>
      <c r="B157" s="56"/>
      <c r="C157" s="66" t="s">
        <v>315</v>
      </c>
      <c r="D157" s="66"/>
      <c r="E157" s="67" t="s">
        <v>24</v>
      </c>
      <c r="F157" s="67"/>
      <c r="G157" s="16">
        <v>1</v>
      </c>
      <c r="H157" s="68"/>
      <c r="I157" s="68"/>
      <c r="J157" s="69"/>
      <c r="K157" s="69"/>
      <c r="L157" s="69">
        <f>G157*J157</f>
        <v>0</v>
      </c>
      <c r="M157" s="69"/>
    </row>
    <row r="158" spans="1:13" x14ac:dyDescent="0.25">
      <c r="A158" s="61">
        <v>4</v>
      </c>
      <c r="B158" s="61"/>
      <c r="C158" s="62" t="s">
        <v>316</v>
      </c>
      <c r="D158" s="62"/>
      <c r="E158" s="63" t="s">
        <v>243</v>
      </c>
      <c r="F158" s="63"/>
      <c r="G158" s="10">
        <v>145.94</v>
      </c>
      <c r="H158" s="64" t="s">
        <v>32</v>
      </c>
      <c r="I158" s="64"/>
      <c r="J158" s="65"/>
      <c r="K158" s="65"/>
      <c r="L158" s="65">
        <f>G158*J158</f>
        <v>0</v>
      </c>
      <c r="M158" s="65"/>
    </row>
    <row r="159" spans="1:13" x14ac:dyDescent="0.25">
      <c r="A159" s="56">
        <v>3</v>
      </c>
      <c r="B159" s="56"/>
      <c r="C159" s="66" t="s">
        <v>317</v>
      </c>
      <c r="D159" s="66"/>
      <c r="E159" s="67" t="s">
        <v>56</v>
      </c>
      <c r="F159" s="67"/>
      <c r="G159" s="16">
        <v>1</v>
      </c>
      <c r="H159" s="68"/>
      <c r="I159" s="68"/>
      <c r="J159" s="69"/>
      <c r="K159" s="69"/>
      <c r="L159" s="69">
        <f>G159*J159</f>
        <v>0</v>
      </c>
      <c r="M159" s="69"/>
    </row>
    <row r="160" spans="1:13" x14ac:dyDescent="0.25">
      <c r="A160" s="61">
        <v>4</v>
      </c>
      <c r="B160" s="61"/>
      <c r="C160" s="62" t="s">
        <v>318</v>
      </c>
      <c r="D160" s="62"/>
      <c r="E160" s="63" t="s">
        <v>319</v>
      </c>
      <c r="F160" s="63"/>
      <c r="G160" s="10">
        <v>522.29999999999995</v>
      </c>
      <c r="H160" s="64" t="s">
        <v>37</v>
      </c>
      <c r="I160" s="64"/>
      <c r="J160" s="65"/>
      <c r="K160" s="65"/>
      <c r="L160" s="65">
        <f>G160*J160</f>
        <v>0</v>
      </c>
      <c r="M160" s="65"/>
    </row>
    <row r="161" spans="1:13" x14ac:dyDescent="0.25">
      <c r="A161" s="61">
        <v>4</v>
      </c>
      <c r="B161" s="61"/>
      <c r="C161" s="62" t="s">
        <v>320</v>
      </c>
      <c r="D161" s="62"/>
      <c r="E161" s="63" t="s">
        <v>68</v>
      </c>
      <c r="F161" s="63"/>
      <c r="G161" s="10">
        <v>637.80999999999995</v>
      </c>
      <c r="H161" s="64" t="s">
        <v>37</v>
      </c>
      <c r="I161" s="64"/>
      <c r="J161" s="65"/>
      <c r="K161" s="65"/>
      <c r="L161" s="65">
        <f t="shared" ref="L161:L163" si="17">G161*J161</f>
        <v>0</v>
      </c>
      <c r="M161" s="65"/>
    </row>
    <row r="162" spans="1:13" x14ac:dyDescent="0.25">
      <c r="A162" s="61">
        <v>4</v>
      </c>
      <c r="B162" s="61"/>
      <c r="C162" s="62" t="s">
        <v>321</v>
      </c>
      <c r="D162" s="62"/>
      <c r="E162" s="63" t="s">
        <v>322</v>
      </c>
      <c r="F162" s="63"/>
      <c r="G162" s="10">
        <v>38.19</v>
      </c>
      <c r="H162" s="64" t="s">
        <v>37</v>
      </c>
      <c r="I162" s="64"/>
      <c r="J162" s="65"/>
      <c r="K162" s="65"/>
      <c r="L162" s="65">
        <f t="shared" si="17"/>
        <v>0</v>
      </c>
      <c r="M162" s="65"/>
    </row>
    <row r="163" spans="1:13" x14ac:dyDescent="0.25">
      <c r="A163" s="61">
        <v>4</v>
      </c>
      <c r="B163" s="61"/>
      <c r="C163" s="62" t="s">
        <v>323</v>
      </c>
      <c r="D163" s="62"/>
      <c r="E163" s="63" t="s">
        <v>324</v>
      </c>
      <c r="F163" s="63"/>
      <c r="G163" s="10">
        <v>31.66</v>
      </c>
      <c r="H163" s="64" t="s">
        <v>37</v>
      </c>
      <c r="I163" s="64"/>
      <c r="J163" s="65"/>
      <c r="K163" s="65"/>
      <c r="L163" s="65">
        <f t="shared" si="17"/>
        <v>0</v>
      </c>
      <c r="M163" s="65"/>
    </row>
    <row r="164" spans="1:13" x14ac:dyDescent="0.25">
      <c r="A164" s="56">
        <v>3</v>
      </c>
      <c r="B164" s="56"/>
      <c r="C164" s="66" t="s">
        <v>325</v>
      </c>
      <c r="D164" s="66"/>
      <c r="E164" s="67" t="s">
        <v>256</v>
      </c>
      <c r="F164" s="67"/>
      <c r="G164" s="16">
        <v>1</v>
      </c>
      <c r="H164" s="68"/>
      <c r="I164" s="68"/>
      <c r="J164" s="69"/>
      <c r="K164" s="69"/>
      <c r="L164" s="69">
        <f>G164*J164</f>
        <v>0</v>
      </c>
      <c r="M164" s="69"/>
    </row>
    <row r="165" spans="1:13" x14ac:dyDescent="0.25">
      <c r="A165" s="61">
        <v>4</v>
      </c>
      <c r="B165" s="61"/>
      <c r="C165" s="62" t="s">
        <v>326</v>
      </c>
      <c r="D165" s="62"/>
      <c r="E165" s="63" t="s">
        <v>327</v>
      </c>
      <c r="F165" s="63"/>
      <c r="G165" s="10">
        <v>43.78</v>
      </c>
      <c r="H165" s="64" t="s">
        <v>37</v>
      </c>
      <c r="I165" s="64"/>
      <c r="J165" s="65"/>
      <c r="K165" s="65"/>
      <c r="L165" s="65">
        <f>G165*J165</f>
        <v>0</v>
      </c>
      <c r="M165" s="65"/>
    </row>
    <row r="166" spans="1:13" x14ac:dyDescent="0.25">
      <c r="A166" s="61">
        <v>4</v>
      </c>
      <c r="B166" s="61"/>
      <c r="C166" s="62" t="s">
        <v>328</v>
      </c>
      <c r="D166" s="62"/>
      <c r="E166" s="63" t="s">
        <v>329</v>
      </c>
      <c r="F166" s="63"/>
      <c r="G166" s="10">
        <v>2.11</v>
      </c>
      <c r="H166" s="64" t="s">
        <v>37</v>
      </c>
      <c r="I166" s="64"/>
      <c r="J166" s="65"/>
      <c r="K166" s="65"/>
      <c r="L166" s="65">
        <f t="shared" ref="L166:L169" si="18">G166*J166</f>
        <v>0</v>
      </c>
      <c r="M166" s="65"/>
    </row>
    <row r="167" spans="1:13" x14ac:dyDescent="0.25">
      <c r="A167" s="61">
        <v>4</v>
      </c>
      <c r="B167" s="61"/>
      <c r="C167" s="62" t="s">
        <v>330</v>
      </c>
      <c r="D167" s="62"/>
      <c r="E167" s="63" t="s">
        <v>331</v>
      </c>
      <c r="F167" s="63"/>
      <c r="G167" s="10">
        <v>45.02</v>
      </c>
      <c r="H167" s="64" t="s">
        <v>37</v>
      </c>
      <c r="I167" s="64"/>
      <c r="J167" s="65"/>
      <c r="K167" s="65"/>
      <c r="L167" s="65">
        <f t="shared" si="18"/>
        <v>0</v>
      </c>
      <c r="M167" s="65"/>
    </row>
    <row r="168" spans="1:13" x14ac:dyDescent="0.25">
      <c r="A168" s="61">
        <v>4</v>
      </c>
      <c r="B168" s="61"/>
      <c r="C168" s="62" t="s">
        <v>332</v>
      </c>
      <c r="D168" s="62"/>
      <c r="E168" s="63" t="s">
        <v>333</v>
      </c>
      <c r="F168" s="63"/>
      <c r="G168" s="10">
        <v>1.84</v>
      </c>
      <c r="H168" s="64" t="s">
        <v>37</v>
      </c>
      <c r="I168" s="64"/>
      <c r="J168" s="65"/>
      <c r="K168" s="65"/>
      <c r="L168" s="65">
        <f t="shared" si="18"/>
        <v>0</v>
      </c>
      <c r="M168" s="65"/>
    </row>
    <row r="169" spans="1:13" x14ac:dyDescent="0.25">
      <c r="A169" s="61">
        <v>4</v>
      </c>
      <c r="B169" s="61"/>
      <c r="C169" s="62" t="s">
        <v>334</v>
      </c>
      <c r="D169" s="62"/>
      <c r="E169" s="63" t="s">
        <v>335</v>
      </c>
      <c r="F169" s="63"/>
      <c r="G169" s="10">
        <v>21.82</v>
      </c>
      <c r="H169" s="64" t="s">
        <v>37</v>
      </c>
      <c r="I169" s="64"/>
      <c r="J169" s="65"/>
      <c r="K169" s="65"/>
      <c r="L169" s="65">
        <f t="shared" si="18"/>
        <v>0</v>
      </c>
      <c r="M169" s="65"/>
    </row>
    <row r="170" spans="1:13" x14ac:dyDescent="0.25">
      <c r="A170" s="56">
        <v>3</v>
      </c>
      <c r="B170" s="56"/>
      <c r="C170" s="66" t="s">
        <v>336</v>
      </c>
      <c r="D170" s="66"/>
      <c r="E170" s="67" t="s">
        <v>337</v>
      </c>
      <c r="F170" s="67"/>
      <c r="G170" s="16">
        <v>1</v>
      </c>
      <c r="H170" s="68"/>
      <c r="I170" s="68"/>
      <c r="J170" s="69"/>
      <c r="K170" s="69"/>
      <c r="L170" s="69">
        <f>G170*J170</f>
        <v>0</v>
      </c>
      <c r="M170" s="69"/>
    </row>
    <row r="171" spans="1:13" x14ac:dyDescent="0.25">
      <c r="A171" s="61">
        <v>4</v>
      </c>
      <c r="B171" s="61"/>
      <c r="C171" s="62" t="s">
        <v>338</v>
      </c>
      <c r="D171" s="62"/>
      <c r="E171" s="63" t="s">
        <v>339</v>
      </c>
      <c r="F171" s="63"/>
      <c r="G171" s="10">
        <v>303.36</v>
      </c>
      <c r="H171" s="64" t="s">
        <v>32</v>
      </c>
      <c r="I171" s="64"/>
      <c r="J171" s="65"/>
      <c r="K171" s="65"/>
      <c r="L171" s="65">
        <f>G171*J171</f>
        <v>0</v>
      </c>
      <c r="M171" s="65"/>
    </row>
    <row r="172" spans="1:13" x14ac:dyDescent="0.25">
      <c r="A172" s="61">
        <v>4</v>
      </c>
      <c r="B172" s="61"/>
      <c r="C172" s="62" t="s">
        <v>340</v>
      </c>
      <c r="D172" s="62"/>
      <c r="E172" s="63" t="s">
        <v>341</v>
      </c>
      <c r="F172" s="63"/>
      <c r="G172" s="10">
        <v>303.36</v>
      </c>
      <c r="H172" s="64" t="s">
        <v>32</v>
      </c>
      <c r="I172" s="64"/>
      <c r="J172" s="65"/>
      <c r="K172" s="65"/>
      <c r="L172" s="65">
        <f t="shared" ref="L172:L175" si="19">G172*J172</f>
        <v>0</v>
      </c>
      <c r="M172" s="65"/>
    </row>
    <row r="173" spans="1:13" x14ac:dyDescent="0.25">
      <c r="A173" s="61">
        <v>4</v>
      </c>
      <c r="B173" s="61"/>
      <c r="C173" s="62" t="s">
        <v>342</v>
      </c>
      <c r="D173" s="62"/>
      <c r="E173" s="63" t="s">
        <v>343</v>
      </c>
      <c r="F173" s="63"/>
      <c r="G173" s="10">
        <v>58.09</v>
      </c>
      <c r="H173" s="64" t="s">
        <v>46</v>
      </c>
      <c r="I173" s="64"/>
      <c r="J173" s="65"/>
      <c r="K173" s="65"/>
      <c r="L173" s="65">
        <f t="shared" si="19"/>
        <v>0</v>
      </c>
      <c r="M173" s="65"/>
    </row>
    <row r="174" spans="1:13" x14ac:dyDescent="0.25">
      <c r="A174" s="61">
        <v>4</v>
      </c>
      <c r="B174" s="61"/>
      <c r="C174" s="62" t="s">
        <v>344</v>
      </c>
      <c r="D174" s="62"/>
      <c r="E174" s="63" t="s">
        <v>345</v>
      </c>
      <c r="F174" s="63"/>
      <c r="G174" s="10">
        <v>6.16</v>
      </c>
      <c r="H174" s="64" t="s">
        <v>46</v>
      </c>
      <c r="I174" s="64"/>
      <c r="J174" s="65"/>
      <c r="K174" s="65"/>
      <c r="L174" s="65">
        <f t="shared" si="19"/>
        <v>0</v>
      </c>
      <c r="M174" s="65"/>
    </row>
    <row r="175" spans="1:13" x14ac:dyDescent="0.25">
      <c r="A175" s="61">
        <v>4</v>
      </c>
      <c r="B175" s="61"/>
      <c r="C175" s="62" t="s">
        <v>346</v>
      </c>
      <c r="D175" s="62"/>
      <c r="E175" s="63" t="s">
        <v>347</v>
      </c>
      <c r="F175" s="63"/>
      <c r="G175" s="10">
        <v>145.94</v>
      </c>
      <c r="H175" s="64" t="s">
        <v>32</v>
      </c>
      <c r="I175" s="64"/>
      <c r="J175" s="65"/>
      <c r="K175" s="65"/>
      <c r="L175" s="65">
        <f t="shared" si="19"/>
        <v>0</v>
      </c>
      <c r="M175" s="65"/>
    </row>
    <row r="176" spans="1:13" x14ac:dyDescent="0.25">
      <c r="A176" s="56">
        <v>3</v>
      </c>
      <c r="B176" s="56"/>
      <c r="C176" s="66" t="s">
        <v>348</v>
      </c>
      <c r="D176" s="66"/>
      <c r="E176" s="67" t="s">
        <v>349</v>
      </c>
      <c r="F176" s="67"/>
      <c r="G176" s="16">
        <v>1</v>
      </c>
      <c r="H176" s="68"/>
      <c r="I176" s="68"/>
      <c r="J176" s="69"/>
      <c r="K176" s="69"/>
      <c r="L176" s="65">
        <f t="shared" ref="L176" si="20">G176*J176</f>
        <v>0</v>
      </c>
      <c r="M176" s="65"/>
    </row>
    <row r="177" spans="1:13" x14ac:dyDescent="0.25">
      <c r="A177" s="61">
        <v>4</v>
      </c>
      <c r="B177" s="61"/>
      <c r="C177" s="62" t="s">
        <v>350</v>
      </c>
      <c r="D177" s="62"/>
      <c r="E177" s="63" t="s">
        <v>351</v>
      </c>
      <c r="F177" s="63"/>
      <c r="G177" s="10">
        <v>1</v>
      </c>
      <c r="H177" s="64" t="s">
        <v>175</v>
      </c>
      <c r="I177" s="64"/>
      <c r="J177" s="65"/>
      <c r="K177" s="65"/>
      <c r="L177" s="65">
        <f>G177*J177</f>
        <v>0</v>
      </c>
      <c r="M177" s="65"/>
    </row>
    <row r="178" spans="1:13" x14ac:dyDescent="0.25">
      <c r="A178" s="61">
        <v>4</v>
      </c>
      <c r="B178" s="61"/>
      <c r="C178" s="62" t="s">
        <v>352</v>
      </c>
      <c r="D178" s="62"/>
      <c r="E178" s="63" t="s">
        <v>353</v>
      </c>
      <c r="F178" s="63"/>
      <c r="G178" s="10">
        <v>1</v>
      </c>
      <c r="H178" s="64" t="s">
        <v>175</v>
      </c>
      <c r="I178" s="64"/>
      <c r="J178" s="65"/>
      <c r="K178" s="65"/>
      <c r="L178" s="65">
        <f t="shared" ref="L178:L181" si="21">G178*J178</f>
        <v>0</v>
      </c>
      <c r="M178" s="65"/>
    </row>
    <row r="179" spans="1:13" x14ac:dyDescent="0.25">
      <c r="A179" s="61">
        <v>4</v>
      </c>
      <c r="B179" s="61"/>
      <c r="C179" s="62" t="s">
        <v>354</v>
      </c>
      <c r="D179" s="62"/>
      <c r="E179" s="63" t="s">
        <v>355</v>
      </c>
      <c r="F179" s="63"/>
      <c r="G179" s="10">
        <v>1</v>
      </c>
      <c r="H179" s="64" t="s">
        <v>175</v>
      </c>
      <c r="I179" s="64"/>
      <c r="J179" s="65"/>
      <c r="K179" s="65"/>
      <c r="L179" s="65">
        <f t="shared" si="21"/>
        <v>0</v>
      </c>
      <c r="M179" s="65"/>
    </row>
    <row r="180" spans="1:13" x14ac:dyDescent="0.25">
      <c r="A180" s="61">
        <v>4</v>
      </c>
      <c r="B180" s="61"/>
      <c r="C180" s="62" t="s">
        <v>356</v>
      </c>
      <c r="D180" s="62"/>
      <c r="E180" s="63" t="s">
        <v>357</v>
      </c>
      <c r="F180" s="63"/>
      <c r="G180" s="10">
        <v>1</v>
      </c>
      <c r="H180" s="64" t="s">
        <v>51</v>
      </c>
      <c r="I180" s="64"/>
      <c r="J180" s="65"/>
      <c r="K180" s="65"/>
      <c r="L180" s="65">
        <f t="shared" si="21"/>
        <v>0</v>
      </c>
      <c r="M180" s="65"/>
    </row>
    <row r="181" spans="1:13" x14ac:dyDescent="0.25">
      <c r="A181" s="61">
        <v>4</v>
      </c>
      <c r="B181" s="61"/>
      <c r="C181" s="62" t="s">
        <v>358</v>
      </c>
      <c r="D181" s="62"/>
      <c r="E181" s="63" t="s">
        <v>359</v>
      </c>
      <c r="F181" s="63"/>
      <c r="G181" s="10">
        <v>1</v>
      </c>
      <c r="H181" s="64" t="s">
        <v>51</v>
      </c>
      <c r="I181" s="64"/>
      <c r="J181" s="65"/>
      <c r="K181" s="65"/>
      <c r="L181" s="65">
        <f t="shared" si="21"/>
        <v>0</v>
      </c>
      <c r="M181" s="65"/>
    </row>
    <row r="182" spans="1:13" x14ac:dyDescent="0.25">
      <c r="A182" s="56">
        <v>2</v>
      </c>
      <c r="B182" s="56"/>
      <c r="C182" s="57" t="s">
        <v>360</v>
      </c>
      <c r="D182" s="57"/>
      <c r="E182" s="58" t="s">
        <v>623</v>
      </c>
      <c r="F182" s="58"/>
      <c r="G182" s="17">
        <v>1</v>
      </c>
      <c r="H182" s="59"/>
      <c r="I182" s="59"/>
      <c r="J182" s="60"/>
      <c r="K182" s="60"/>
      <c r="L182" s="65">
        <f t="shared" ref="L182" si="22">G182*J182</f>
        <v>0</v>
      </c>
      <c r="M182" s="65"/>
    </row>
    <row r="183" spans="1:13" x14ac:dyDescent="0.25">
      <c r="A183" s="56">
        <v>3</v>
      </c>
      <c r="B183" s="56"/>
      <c r="C183" s="66" t="s">
        <v>361</v>
      </c>
      <c r="D183" s="66"/>
      <c r="E183" s="67" t="s">
        <v>24</v>
      </c>
      <c r="F183" s="67"/>
      <c r="G183" s="16">
        <v>1</v>
      </c>
      <c r="H183" s="68"/>
      <c r="I183" s="68"/>
      <c r="J183" s="69"/>
      <c r="K183" s="69"/>
      <c r="L183" s="69">
        <v>0</v>
      </c>
      <c r="M183" s="69"/>
    </row>
    <row r="184" spans="1:13" x14ac:dyDescent="0.25">
      <c r="A184" s="61">
        <v>4</v>
      </c>
      <c r="B184" s="61"/>
      <c r="C184" s="62" t="s">
        <v>362</v>
      </c>
      <c r="D184" s="62"/>
      <c r="E184" s="63" t="s">
        <v>243</v>
      </c>
      <c r="F184" s="63"/>
      <c r="G184" s="10">
        <v>1</v>
      </c>
      <c r="H184" s="64" t="s">
        <v>51</v>
      </c>
      <c r="I184" s="64"/>
      <c r="J184" s="65"/>
      <c r="K184" s="65"/>
      <c r="L184" s="65">
        <v>0</v>
      </c>
      <c r="M184" s="65"/>
    </row>
    <row r="185" spans="1:13" x14ac:dyDescent="0.25">
      <c r="A185" s="56">
        <v>3</v>
      </c>
      <c r="B185" s="56"/>
      <c r="C185" s="66" t="s">
        <v>363</v>
      </c>
      <c r="D185" s="66"/>
      <c r="E185" s="67" t="s">
        <v>56</v>
      </c>
      <c r="F185" s="67"/>
      <c r="G185" s="16">
        <v>1</v>
      </c>
      <c r="H185" s="68"/>
      <c r="I185" s="68"/>
      <c r="J185" s="69"/>
      <c r="K185" s="69"/>
      <c r="L185" s="69">
        <f>G185*J185</f>
        <v>0</v>
      </c>
      <c r="M185" s="69"/>
    </row>
    <row r="186" spans="1:13" x14ac:dyDescent="0.25">
      <c r="A186" s="61">
        <v>4</v>
      </c>
      <c r="B186" s="61"/>
      <c r="C186" s="62" t="s">
        <v>364</v>
      </c>
      <c r="D186" s="62"/>
      <c r="E186" s="63" t="s">
        <v>365</v>
      </c>
      <c r="F186" s="63"/>
      <c r="G186" s="10">
        <v>95.24</v>
      </c>
      <c r="H186" s="64" t="s">
        <v>37</v>
      </c>
      <c r="I186" s="64"/>
      <c r="J186" s="65"/>
      <c r="K186" s="65"/>
      <c r="L186" s="65">
        <f>G186*J186</f>
        <v>0</v>
      </c>
      <c r="M186" s="65"/>
    </row>
    <row r="187" spans="1:13" x14ac:dyDescent="0.25">
      <c r="A187" s="61">
        <v>4</v>
      </c>
      <c r="B187" s="61"/>
      <c r="C187" s="62" t="s">
        <v>366</v>
      </c>
      <c r="D187" s="62"/>
      <c r="E187" s="63" t="s">
        <v>68</v>
      </c>
      <c r="F187" s="63"/>
      <c r="G187" s="10">
        <v>101.81</v>
      </c>
      <c r="H187" s="64" t="s">
        <v>37</v>
      </c>
      <c r="I187" s="64"/>
      <c r="J187" s="65"/>
      <c r="K187" s="65"/>
      <c r="L187" s="65">
        <f t="shared" ref="L187:L189" si="23">G187*J187</f>
        <v>0</v>
      </c>
      <c r="M187" s="65"/>
    </row>
    <row r="188" spans="1:13" x14ac:dyDescent="0.25">
      <c r="A188" s="61">
        <v>4</v>
      </c>
      <c r="B188" s="61"/>
      <c r="C188" s="62" t="s">
        <v>367</v>
      </c>
      <c r="D188" s="62"/>
      <c r="E188" s="63" t="s">
        <v>322</v>
      </c>
      <c r="F188" s="63"/>
      <c r="G188" s="10">
        <v>16.93</v>
      </c>
      <c r="H188" s="64" t="s">
        <v>37</v>
      </c>
      <c r="I188" s="64"/>
      <c r="J188" s="65"/>
      <c r="K188" s="65"/>
      <c r="L188" s="65">
        <f t="shared" si="23"/>
        <v>0</v>
      </c>
      <c r="M188" s="65"/>
    </row>
    <row r="189" spans="1:13" x14ac:dyDescent="0.25">
      <c r="A189" s="61">
        <v>4</v>
      </c>
      <c r="B189" s="61"/>
      <c r="C189" s="62" t="s">
        <v>368</v>
      </c>
      <c r="D189" s="62"/>
      <c r="E189" s="63" t="s">
        <v>324</v>
      </c>
      <c r="F189" s="63"/>
      <c r="G189" s="10">
        <v>5.14</v>
      </c>
      <c r="H189" s="64" t="s">
        <v>37</v>
      </c>
      <c r="I189" s="64"/>
      <c r="J189" s="65"/>
      <c r="K189" s="65"/>
      <c r="L189" s="65">
        <f t="shared" si="23"/>
        <v>0</v>
      </c>
      <c r="M189" s="65"/>
    </row>
    <row r="190" spans="1:13" x14ac:dyDescent="0.25">
      <c r="A190" s="56">
        <v>3</v>
      </c>
      <c r="B190" s="56"/>
      <c r="C190" s="66" t="s">
        <v>369</v>
      </c>
      <c r="D190" s="66"/>
      <c r="E190" s="67" t="s">
        <v>256</v>
      </c>
      <c r="F190" s="67"/>
      <c r="G190" s="16">
        <v>1</v>
      </c>
      <c r="H190" s="68"/>
      <c r="I190" s="68"/>
      <c r="J190" s="69"/>
      <c r="K190" s="69"/>
      <c r="L190" s="69">
        <f>G190*J190</f>
        <v>0</v>
      </c>
      <c r="M190" s="69"/>
    </row>
    <row r="191" spans="1:13" x14ac:dyDescent="0.25">
      <c r="A191" s="61">
        <v>4</v>
      </c>
      <c r="B191" s="61"/>
      <c r="C191" s="62" t="s">
        <v>370</v>
      </c>
      <c r="D191" s="62"/>
      <c r="E191" s="63" t="s">
        <v>371</v>
      </c>
      <c r="F191" s="63"/>
      <c r="G191" s="10">
        <v>4.2300000000000004</v>
      </c>
      <c r="H191" s="64" t="s">
        <v>37</v>
      </c>
      <c r="I191" s="64"/>
      <c r="J191" s="65"/>
      <c r="K191" s="65"/>
      <c r="L191" s="65">
        <f>G191*J191</f>
        <v>0</v>
      </c>
      <c r="M191" s="65"/>
    </row>
    <row r="192" spans="1:13" x14ac:dyDescent="0.25">
      <c r="A192" s="61">
        <v>4</v>
      </c>
      <c r="B192" s="61"/>
      <c r="C192" s="62" t="s">
        <v>372</v>
      </c>
      <c r="D192" s="62"/>
      <c r="E192" s="63" t="s">
        <v>373</v>
      </c>
      <c r="F192" s="63"/>
      <c r="G192" s="10">
        <v>3.03</v>
      </c>
      <c r="H192" s="64" t="s">
        <v>37</v>
      </c>
      <c r="I192" s="64"/>
      <c r="J192" s="65"/>
      <c r="K192" s="65"/>
      <c r="L192" s="65">
        <f t="shared" ref="L192:L196" si="24">G192*J192</f>
        <v>0</v>
      </c>
      <c r="M192" s="65"/>
    </row>
    <row r="193" spans="1:13" x14ac:dyDescent="0.25">
      <c r="A193" s="61">
        <v>4</v>
      </c>
      <c r="B193" s="61"/>
      <c r="C193" s="62" t="s">
        <v>374</v>
      </c>
      <c r="D193" s="62"/>
      <c r="E193" s="63" t="s">
        <v>375</v>
      </c>
      <c r="F193" s="63"/>
      <c r="G193" s="10">
        <v>0.83</v>
      </c>
      <c r="H193" s="64" t="s">
        <v>37</v>
      </c>
      <c r="I193" s="64"/>
      <c r="J193" s="65"/>
      <c r="K193" s="65"/>
      <c r="L193" s="65">
        <f t="shared" si="24"/>
        <v>0</v>
      </c>
      <c r="M193" s="65"/>
    </row>
    <row r="194" spans="1:13" x14ac:dyDescent="0.25">
      <c r="A194" s="61">
        <v>4</v>
      </c>
      <c r="B194" s="61"/>
      <c r="C194" s="62" t="s">
        <v>376</v>
      </c>
      <c r="D194" s="62"/>
      <c r="E194" s="63" t="s">
        <v>377</v>
      </c>
      <c r="F194" s="63"/>
      <c r="G194" s="10">
        <v>1.26</v>
      </c>
      <c r="H194" s="64" t="s">
        <v>37</v>
      </c>
      <c r="I194" s="64"/>
      <c r="J194" s="65"/>
      <c r="K194" s="65"/>
      <c r="L194" s="65">
        <f t="shared" si="24"/>
        <v>0</v>
      </c>
      <c r="M194" s="65"/>
    </row>
    <row r="195" spans="1:13" x14ac:dyDescent="0.25">
      <c r="A195" s="61">
        <v>4</v>
      </c>
      <c r="B195" s="61"/>
      <c r="C195" s="62" t="s">
        <v>378</v>
      </c>
      <c r="D195" s="62"/>
      <c r="E195" s="63" t="s">
        <v>379</v>
      </c>
      <c r="F195" s="63"/>
      <c r="G195" s="10">
        <v>0.22</v>
      </c>
      <c r="H195" s="64" t="s">
        <v>37</v>
      </c>
      <c r="I195" s="64"/>
      <c r="J195" s="65"/>
      <c r="K195" s="65"/>
      <c r="L195" s="65">
        <f t="shared" si="24"/>
        <v>0</v>
      </c>
      <c r="M195" s="65"/>
    </row>
    <row r="196" spans="1:13" x14ac:dyDescent="0.25">
      <c r="A196" s="61">
        <v>4</v>
      </c>
      <c r="B196" s="61"/>
      <c r="C196" s="62" t="s">
        <v>380</v>
      </c>
      <c r="D196" s="62"/>
      <c r="E196" s="63" t="s">
        <v>381</v>
      </c>
      <c r="F196" s="63"/>
      <c r="G196" s="10">
        <v>0.14000000000000001</v>
      </c>
      <c r="H196" s="64" t="s">
        <v>37</v>
      </c>
      <c r="I196" s="64"/>
      <c r="J196" s="65"/>
      <c r="K196" s="65"/>
      <c r="L196" s="65">
        <f t="shared" si="24"/>
        <v>0</v>
      </c>
      <c r="M196" s="65"/>
    </row>
    <row r="197" spans="1:13" x14ac:dyDescent="0.25">
      <c r="A197" s="56">
        <v>3</v>
      </c>
      <c r="B197" s="56"/>
      <c r="C197" s="66" t="s">
        <v>382</v>
      </c>
      <c r="D197" s="66"/>
      <c r="E197" s="67" t="s">
        <v>383</v>
      </c>
      <c r="F197" s="67"/>
      <c r="G197" s="16">
        <v>1</v>
      </c>
      <c r="H197" s="68"/>
      <c r="I197" s="68"/>
      <c r="J197" s="69"/>
      <c r="K197" s="69"/>
      <c r="L197" s="69">
        <f>G197*J197</f>
        <v>0</v>
      </c>
      <c r="M197" s="69"/>
    </row>
    <row r="198" spans="1:13" x14ac:dyDescent="0.25">
      <c r="A198" s="61">
        <v>4</v>
      </c>
      <c r="B198" s="61"/>
      <c r="C198" s="62" t="s">
        <v>384</v>
      </c>
      <c r="D198" s="62"/>
      <c r="E198" s="63" t="s">
        <v>385</v>
      </c>
      <c r="F198" s="63"/>
      <c r="G198" s="10">
        <v>38.020000000000003</v>
      </c>
      <c r="H198" s="64" t="s">
        <v>32</v>
      </c>
      <c r="I198" s="64"/>
      <c r="J198" s="65"/>
      <c r="K198" s="65"/>
      <c r="L198" s="65">
        <f>G198*J198</f>
        <v>0</v>
      </c>
      <c r="M198" s="65"/>
    </row>
    <row r="199" spans="1:13" x14ac:dyDescent="0.25">
      <c r="A199" s="61">
        <v>4</v>
      </c>
      <c r="B199" s="61"/>
      <c r="C199" s="62" t="s">
        <v>386</v>
      </c>
      <c r="D199" s="62"/>
      <c r="E199" s="63" t="s">
        <v>387</v>
      </c>
      <c r="F199" s="63"/>
      <c r="G199" s="10">
        <v>13.12</v>
      </c>
      <c r="H199" s="64" t="s">
        <v>32</v>
      </c>
      <c r="I199" s="64"/>
      <c r="J199" s="65"/>
      <c r="K199" s="65"/>
      <c r="L199" s="65">
        <f>G199*J199</f>
        <v>0</v>
      </c>
      <c r="M199" s="65"/>
    </row>
    <row r="200" spans="1:13" x14ac:dyDescent="0.25">
      <c r="A200" s="56">
        <v>3</v>
      </c>
      <c r="B200" s="56"/>
      <c r="C200" s="66" t="s">
        <v>388</v>
      </c>
      <c r="D200" s="66"/>
      <c r="E200" s="67" t="s">
        <v>337</v>
      </c>
      <c r="F200" s="67"/>
      <c r="G200" s="16">
        <v>1</v>
      </c>
      <c r="H200" s="68"/>
      <c r="I200" s="68"/>
      <c r="J200" s="69"/>
      <c r="K200" s="69"/>
      <c r="L200" s="69">
        <f>G200*J200</f>
        <v>0</v>
      </c>
      <c r="M200" s="69"/>
    </row>
    <row r="201" spans="1:13" x14ac:dyDescent="0.25">
      <c r="A201" s="61">
        <v>4</v>
      </c>
      <c r="B201" s="61"/>
      <c r="C201" s="62" t="s">
        <v>389</v>
      </c>
      <c r="D201" s="62"/>
      <c r="E201" s="63" t="s">
        <v>390</v>
      </c>
      <c r="F201" s="63"/>
      <c r="G201" s="10">
        <v>51.14</v>
      </c>
      <c r="H201" s="64" t="s">
        <v>32</v>
      </c>
      <c r="I201" s="64"/>
      <c r="J201" s="65"/>
      <c r="K201" s="65"/>
      <c r="L201" s="65">
        <f>G201*J201</f>
        <v>0</v>
      </c>
      <c r="M201" s="65"/>
    </row>
    <row r="202" spans="1:13" x14ac:dyDescent="0.25">
      <c r="A202" s="61">
        <v>4</v>
      </c>
      <c r="B202" s="61"/>
      <c r="C202" s="62" t="s">
        <v>391</v>
      </c>
      <c r="D202" s="62"/>
      <c r="E202" s="63" t="s">
        <v>341</v>
      </c>
      <c r="F202" s="63"/>
      <c r="G202" s="10">
        <v>51.13</v>
      </c>
      <c r="H202" s="64" t="s">
        <v>32</v>
      </c>
      <c r="I202" s="64"/>
      <c r="J202" s="65"/>
      <c r="K202" s="65"/>
      <c r="L202" s="65">
        <f t="shared" ref="L202:L205" si="25">G202*J202</f>
        <v>0</v>
      </c>
      <c r="M202" s="65"/>
    </row>
    <row r="203" spans="1:13" x14ac:dyDescent="0.25">
      <c r="A203" s="61">
        <v>4</v>
      </c>
      <c r="B203" s="61"/>
      <c r="C203" s="62" t="s">
        <v>392</v>
      </c>
      <c r="D203" s="62"/>
      <c r="E203" s="63" t="s">
        <v>343</v>
      </c>
      <c r="F203" s="63"/>
      <c r="G203" s="10">
        <v>29.26</v>
      </c>
      <c r="H203" s="64" t="s">
        <v>46</v>
      </c>
      <c r="I203" s="64"/>
      <c r="J203" s="65"/>
      <c r="K203" s="65"/>
      <c r="L203" s="65">
        <f t="shared" si="25"/>
        <v>0</v>
      </c>
      <c r="M203" s="65"/>
    </row>
    <row r="204" spans="1:13" x14ac:dyDescent="0.25">
      <c r="A204" s="61">
        <v>4</v>
      </c>
      <c r="B204" s="61"/>
      <c r="C204" s="62" t="s">
        <v>393</v>
      </c>
      <c r="D204" s="62"/>
      <c r="E204" s="63" t="s">
        <v>345</v>
      </c>
      <c r="F204" s="63"/>
      <c r="G204" s="10">
        <v>15.84</v>
      </c>
      <c r="H204" s="64" t="s">
        <v>46</v>
      </c>
      <c r="I204" s="64"/>
      <c r="J204" s="65"/>
      <c r="K204" s="65"/>
      <c r="L204" s="65">
        <f t="shared" si="25"/>
        <v>0</v>
      </c>
      <c r="M204" s="65"/>
    </row>
    <row r="205" spans="1:13" x14ac:dyDescent="0.25">
      <c r="A205" s="61">
        <v>4</v>
      </c>
      <c r="B205" s="61"/>
      <c r="C205" s="62" t="s">
        <v>394</v>
      </c>
      <c r="D205" s="62"/>
      <c r="E205" s="63" t="s">
        <v>347</v>
      </c>
      <c r="F205" s="63"/>
      <c r="G205" s="10">
        <v>21.17</v>
      </c>
      <c r="H205" s="64" t="s">
        <v>32</v>
      </c>
      <c r="I205" s="64"/>
      <c r="J205" s="65"/>
      <c r="K205" s="65"/>
      <c r="L205" s="65">
        <f t="shared" si="25"/>
        <v>0</v>
      </c>
      <c r="M205" s="65"/>
    </row>
    <row r="206" spans="1:13" x14ac:dyDescent="0.25">
      <c r="A206" s="56">
        <v>3</v>
      </c>
      <c r="B206" s="56"/>
      <c r="C206" s="66" t="s">
        <v>395</v>
      </c>
      <c r="D206" s="66"/>
      <c r="E206" s="67" t="s">
        <v>349</v>
      </c>
      <c r="F206" s="67"/>
      <c r="G206" s="16">
        <v>1</v>
      </c>
      <c r="H206" s="68"/>
      <c r="I206" s="68"/>
      <c r="J206" s="69"/>
      <c r="K206" s="69"/>
      <c r="L206" s="65">
        <f t="shared" ref="L206:L269" si="26">G206*J206</f>
        <v>0</v>
      </c>
      <c r="M206" s="65"/>
    </row>
    <row r="207" spans="1:13" x14ac:dyDescent="0.25">
      <c r="A207" s="61">
        <v>4</v>
      </c>
      <c r="B207" s="61"/>
      <c r="C207" s="62" t="s">
        <v>396</v>
      </c>
      <c r="D207" s="62"/>
      <c r="E207" s="63" t="s">
        <v>397</v>
      </c>
      <c r="F207" s="63"/>
      <c r="G207" s="10">
        <v>3</v>
      </c>
      <c r="H207" s="64" t="s">
        <v>175</v>
      </c>
      <c r="I207" s="64"/>
      <c r="J207" s="65"/>
      <c r="K207" s="65"/>
      <c r="L207" s="65">
        <f t="shared" si="26"/>
        <v>0</v>
      </c>
      <c r="M207" s="65"/>
    </row>
    <row r="208" spans="1:13" x14ac:dyDescent="0.25">
      <c r="A208" s="61">
        <v>4</v>
      </c>
      <c r="B208" s="61"/>
      <c r="C208" s="62" t="s">
        <v>398</v>
      </c>
      <c r="D208" s="62"/>
      <c r="E208" s="63" t="s">
        <v>399</v>
      </c>
      <c r="F208" s="63"/>
      <c r="G208" s="10">
        <v>1.49</v>
      </c>
      <c r="H208" s="64" t="s">
        <v>37</v>
      </c>
      <c r="I208" s="64"/>
      <c r="J208" s="65"/>
      <c r="K208" s="65"/>
      <c r="L208" s="65">
        <f t="shared" si="26"/>
        <v>0</v>
      </c>
      <c r="M208" s="65"/>
    </row>
    <row r="209" spans="1:13" x14ac:dyDescent="0.25">
      <c r="A209" s="61">
        <v>4</v>
      </c>
      <c r="B209" s="61"/>
      <c r="C209" s="62" t="s">
        <v>400</v>
      </c>
      <c r="D209" s="62"/>
      <c r="E209" s="63" t="s">
        <v>401</v>
      </c>
      <c r="F209" s="63"/>
      <c r="G209" s="10">
        <v>1</v>
      </c>
      <c r="H209" s="64" t="s">
        <v>51</v>
      </c>
      <c r="I209" s="64"/>
      <c r="J209" s="65"/>
      <c r="K209" s="65"/>
      <c r="L209" s="65">
        <f t="shared" si="26"/>
        <v>0</v>
      </c>
      <c r="M209" s="65"/>
    </row>
    <row r="210" spans="1:13" x14ac:dyDescent="0.25">
      <c r="A210" s="56">
        <v>3</v>
      </c>
      <c r="B210" s="56"/>
      <c r="C210" s="66" t="s">
        <v>402</v>
      </c>
      <c r="D210" s="66"/>
      <c r="E210" s="67" t="s">
        <v>403</v>
      </c>
      <c r="F210" s="67"/>
      <c r="G210" s="16">
        <v>1</v>
      </c>
      <c r="H210" s="68"/>
      <c r="I210" s="68"/>
      <c r="J210" s="69"/>
      <c r="K210" s="69"/>
      <c r="L210" s="65">
        <f t="shared" si="26"/>
        <v>0</v>
      </c>
      <c r="M210" s="65"/>
    </row>
    <row r="211" spans="1:13" x14ac:dyDescent="0.25">
      <c r="A211" s="61">
        <v>4</v>
      </c>
      <c r="B211" s="61"/>
      <c r="C211" s="62" t="s">
        <v>404</v>
      </c>
      <c r="D211" s="62"/>
      <c r="E211" s="63" t="s">
        <v>405</v>
      </c>
      <c r="F211" s="63"/>
      <c r="G211" s="10">
        <v>1</v>
      </c>
      <c r="H211" s="64" t="s">
        <v>285</v>
      </c>
      <c r="I211" s="64"/>
      <c r="J211" s="65"/>
      <c r="K211" s="65"/>
      <c r="L211" s="65">
        <f t="shared" si="26"/>
        <v>0</v>
      </c>
      <c r="M211" s="65"/>
    </row>
    <row r="212" spans="1:13" x14ac:dyDescent="0.25">
      <c r="A212" s="61">
        <v>4</v>
      </c>
      <c r="B212" s="61"/>
      <c r="C212" s="62" t="s">
        <v>406</v>
      </c>
      <c r="D212" s="62"/>
      <c r="E212" s="63" t="s">
        <v>407</v>
      </c>
      <c r="F212" s="63"/>
      <c r="G212" s="10">
        <v>165</v>
      </c>
      <c r="H212" s="64" t="s">
        <v>408</v>
      </c>
      <c r="I212" s="64"/>
      <c r="J212" s="65"/>
      <c r="K212" s="65"/>
      <c r="L212" s="65">
        <f t="shared" si="26"/>
        <v>0</v>
      </c>
      <c r="M212" s="65"/>
    </row>
    <row r="213" spans="1:13" x14ac:dyDescent="0.25">
      <c r="A213" s="56">
        <v>2</v>
      </c>
      <c r="B213" s="56"/>
      <c r="C213" s="57" t="s">
        <v>409</v>
      </c>
      <c r="D213" s="57"/>
      <c r="E213" s="58" t="s">
        <v>410</v>
      </c>
      <c r="F213" s="58"/>
      <c r="G213" s="17">
        <v>2</v>
      </c>
      <c r="H213" s="59"/>
      <c r="I213" s="59"/>
      <c r="J213" s="60"/>
      <c r="K213" s="60"/>
      <c r="L213" s="65">
        <f t="shared" si="26"/>
        <v>0</v>
      </c>
      <c r="M213" s="65"/>
    </row>
    <row r="214" spans="1:13" x14ac:dyDescent="0.25">
      <c r="A214" s="56">
        <v>3</v>
      </c>
      <c r="B214" s="56"/>
      <c r="C214" s="66" t="s">
        <v>411</v>
      </c>
      <c r="D214" s="66"/>
      <c r="E214" s="67" t="s">
        <v>24</v>
      </c>
      <c r="F214" s="67"/>
      <c r="G214" s="16">
        <v>1</v>
      </c>
      <c r="H214" s="68"/>
      <c r="I214" s="68"/>
      <c r="J214" s="69"/>
      <c r="K214" s="69"/>
      <c r="L214" s="65">
        <f t="shared" si="26"/>
        <v>0</v>
      </c>
      <c r="M214" s="65"/>
    </row>
    <row r="215" spans="1:13" x14ac:dyDescent="0.25">
      <c r="A215" s="61">
        <v>4</v>
      </c>
      <c r="B215" s="61"/>
      <c r="C215" s="62" t="s">
        <v>412</v>
      </c>
      <c r="D215" s="62"/>
      <c r="E215" s="63" t="s">
        <v>243</v>
      </c>
      <c r="F215" s="63"/>
      <c r="G215" s="10">
        <v>1</v>
      </c>
      <c r="H215" s="64" t="s">
        <v>51</v>
      </c>
      <c r="I215" s="64"/>
      <c r="J215" s="65"/>
      <c r="K215" s="65"/>
      <c r="L215" s="65">
        <f t="shared" si="26"/>
        <v>0</v>
      </c>
      <c r="M215" s="65"/>
    </row>
    <row r="216" spans="1:13" x14ac:dyDescent="0.25">
      <c r="A216" s="56">
        <v>3</v>
      </c>
      <c r="B216" s="56"/>
      <c r="C216" s="66" t="s">
        <v>413</v>
      </c>
      <c r="D216" s="66"/>
      <c r="E216" s="67" t="s">
        <v>56</v>
      </c>
      <c r="F216" s="67"/>
      <c r="G216" s="16">
        <v>1</v>
      </c>
      <c r="H216" s="68"/>
      <c r="I216" s="68"/>
      <c r="J216" s="69"/>
      <c r="K216" s="69"/>
      <c r="L216" s="65">
        <f t="shared" si="26"/>
        <v>0</v>
      </c>
      <c r="M216" s="65"/>
    </row>
    <row r="217" spans="1:13" x14ac:dyDescent="0.25">
      <c r="A217" s="61">
        <v>4</v>
      </c>
      <c r="B217" s="61"/>
      <c r="C217" s="62" t="s">
        <v>414</v>
      </c>
      <c r="D217" s="62"/>
      <c r="E217" s="63" t="s">
        <v>365</v>
      </c>
      <c r="F217" s="63"/>
      <c r="G217" s="10">
        <v>4.2770000000000001</v>
      </c>
      <c r="H217" s="64" t="s">
        <v>37</v>
      </c>
      <c r="I217" s="64"/>
      <c r="J217" s="65"/>
      <c r="K217" s="65"/>
      <c r="L217" s="65">
        <f t="shared" si="26"/>
        <v>0</v>
      </c>
      <c r="M217" s="65"/>
    </row>
    <row r="218" spans="1:13" x14ac:dyDescent="0.25">
      <c r="A218" s="61">
        <v>4</v>
      </c>
      <c r="B218" s="61"/>
      <c r="C218" s="62" t="s">
        <v>415</v>
      </c>
      <c r="D218" s="62"/>
      <c r="E218" s="63" t="s">
        <v>68</v>
      </c>
      <c r="F218" s="63"/>
      <c r="G218" s="10">
        <v>5.59</v>
      </c>
      <c r="H218" s="64" t="s">
        <v>37</v>
      </c>
      <c r="I218" s="64"/>
      <c r="J218" s="65"/>
      <c r="K218" s="65"/>
      <c r="L218" s="65">
        <f t="shared" si="26"/>
        <v>0</v>
      </c>
      <c r="M218" s="65"/>
    </row>
    <row r="219" spans="1:13" x14ac:dyDescent="0.25">
      <c r="A219" s="61">
        <v>4</v>
      </c>
      <c r="B219" s="61"/>
      <c r="C219" s="62" t="s">
        <v>416</v>
      </c>
      <c r="D219" s="62"/>
      <c r="E219" s="63" t="s">
        <v>322</v>
      </c>
      <c r="F219" s="63"/>
      <c r="G219" s="10">
        <v>1.02</v>
      </c>
      <c r="H219" s="64" t="s">
        <v>37</v>
      </c>
      <c r="I219" s="64"/>
      <c r="J219" s="65"/>
      <c r="K219" s="65"/>
      <c r="L219" s="65">
        <f t="shared" si="26"/>
        <v>0</v>
      </c>
      <c r="M219" s="65"/>
    </row>
    <row r="220" spans="1:13" x14ac:dyDescent="0.25">
      <c r="A220" s="61">
        <v>4</v>
      </c>
      <c r="B220" s="61"/>
      <c r="C220" s="62" t="s">
        <v>417</v>
      </c>
      <c r="D220" s="62"/>
      <c r="E220" s="63" t="s">
        <v>324</v>
      </c>
      <c r="F220" s="63"/>
      <c r="G220" s="10">
        <v>1.1000000000000001</v>
      </c>
      <c r="H220" s="64" t="s">
        <v>37</v>
      </c>
      <c r="I220" s="64"/>
      <c r="J220" s="65"/>
      <c r="K220" s="65"/>
      <c r="L220" s="65">
        <f t="shared" si="26"/>
        <v>0</v>
      </c>
      <c r="M220" s="65"/>
    </row>
    <row r="221" spans="1:13" x14ac:dyDescent="0.25">
      <c r="A221" s="56">
        <v>3</v>
      </c>
      <c r="B221" s="56"/>
      <c r="C221" s="66" t="s">
        <v>418</v>
      </c>
      <c r="D221" s="66"/>
      <c r="E221" s="67" t="s">
        <v>256</v>
      </c>
      <c r="F221" s="67"/>
      <c r="G221" s="16">
        <v>1</v>
      </c>
      <c r="H221" s="68"/>
      <c r="I221" s="68"/>
      <c r="J221" s="69"/>
      <c r="K221" s="69"/>
      <c r="L221" s="65">
        <f t="shared" si="26"/>
        <v>0</v>
      </c>
      <c r="M221" s="65"/>
    </row>
    <row r="222" spans="1:13" x14ac:dyDescent="0.25">
      <c r="A222" s="61">
        <v>4</v>
      </c>
      <c r="B222" s="61"/>
      <c r="C222" s="62" t="s">
        <v>419</v>
      </c>
      <c r="D222" s="62"/>
      <c r="E222" s="63" t="s">
        <v>420</v>
      </c>
      <c r="F222" s="63"/>
      <c r="G222" s="10">
        <v>0.32250000000000001</v>
      </c>
      <c r="H222" s="64" t="s">
        <v>37</v>
      </c>
      <c r="I222" s="64"/>
      <c r="J222" s="65"/>
      <c r="K222" s="65"/>
      <c r="L222" s="65">
        <f t="shared" si="26"/>
        <v>0</v>
      </c>
      <c r="M222" s="65"/>
    </row>
    <row r="223" spans="1:13" x14ac:dyDescent="0.25">
      <c r="A223" s="61">
        <v>4</v>
      </c>
      <c r="B223" s="61"/>
      <c r="C223" s="62" t="s">
        <v>421</v>
      </c>
      <c r="D223" s="62"/>
      <c r="E223" s="63" t="s">
        <v>422</v>
      </c>
      <c r="F223" s="63"/>
      <c r="G223" s="10">
        <v>0.36</v>
      </c>
      <c r="H223" s="64" t="s">
        <v>37</v>
      </c>
      <c r="I223" s="64"/>
      <c r="J223" s="65"/>
      <c r="K223" s="65"/>
      <c r="L223" s="65">
        <f t="shared" si="26"/>
        <v>0</v>
      </c>
      <c r="M223" s="65"/>
    </row>
    <row r="224" spans="1:13" x14ac:dyDescent="0.25">
      <c r="A224" s="56">
        <v>3</v>
      </c>
      <c r="B224" s="56"/>
      <c r="C224" s="66" t="s">
        <v>423</v>
      </c>
      <c r="D224" s="66"/>
      <c r="E224" s="67" t="s">
        <v>383</v>
      </c>
      <c r="F224" s="67"/>
      <c r="G224" s="16">
        <v>1</v>
      </c>
      <c r="H224" s="68"/>
      <c r="I224" s="68"/>
      <c r="J224" s="69"/>
      <c r="K224" s="69"/>
      <c r="L224" s="65">
        <f t="shared" si="26"/>
        <v>0</v>
      </c>
      <c r="M224" s="65"/>
    </row>
    <row r="225" spans="1:13" x14ac:dyDescent="0.25">
      <c r="A225" s="61">
        <v>4</v>
      </c>
      <c r="B225" s="61"/>
      <c r="C225" s="62" t="s">
        <v>424</v>
      </c>
      <c r="D225" s="62"/>
      <c r="E225" s="63" t="s">
        <v>425</v>
      </c>
      <c r="F225" s="63"/>
      <c r="G225" s="10">
        <v>7.92</v>
      </c>
      <c r="H225" s="64" t="s">
        <v>32</v>
      </c>
      <c r="I225" s="64"/>
      <c r="J225" s="65"/>
      <c r="K225" s="65"/>
      <c r="L225" s="65">
        <f t="shared" si="26"/>
        <v>0</v>
      </c>
      <c r="M225" s="65"/>
    </row>
    <row r="226" spans="1:13" x14ac:dyDescent="0.25">
      <c r="A226" s="56">
        <v>3</v>
      </c>
      <c r="B226" s="56"/>
      <c r="C226" s="66" t="s">
        <v>426</v>
      </c>
      <c r="D226" s="66"/>
      <c r="E226" s="67" t="s">
        <v>337</v>
      </c>
      <c r="F226" s="67"/>
      <c r="G226" s="16">
        <v>1</v>
      </c>
      <c r="H226" s="68"/>
      <c r="I226" s="68"/>
      <c r="J226" s="69"/>
      <c r="K226" s="69"/>
      <c r="L226" s="65">
        <f t="shared" si="26"/>
        <v>0</v>
      </c>
      <c r="M226" s="65"/>
    </row>
    <row r="227" spans="1:13" x14ac:dyDescent="0.25">
      <c r="A227" s="61">
        <v>4</v>
      </c>
      <c r="B227" s="61"/>
      <c r="C227" s="62" t="s">
        <v>427</v>
      </c>
      <c r="D227" s="62"/>
      <c r="E227" s="63" t="s">
        <v>428</v>
      </c>
      <c r="F227" s="63"/>
      <c r="G227" s="10">
        <v>7.95</v>
      </c>
      <c r="H227" s="64" t="s">
        <v>32</v>
      </c>
      <c r="I227" s="64"/>
      <c r="J227" s="65"/>
      <c r="K227" s="65"/>
      <c r="L227" s="65">
        <f t="shared" si="26"/>
        <v>0</v>
      </c>
      <c r="M227" s="65"/>
    </row>
    <row r="228" spans="1:13" x14ac:dyDescent="0.25">
      <c r="A228" s="61">
        <v>4</v>
      </c>
      <c r="B228" s="61"/>
      <c r="C228" s="62" t="s">
        <v>429</v>
      </c>
      <c r="D228" s="62"/>
      <c r="E228" s="63" t="s">
        <v>430</v>
      </c>
      <c r="F228" s="63"/>
      <c r="G228" s="10">
        <v>2.93</v>
      </c>
      <c r="H228" s="64" t="s">
        <v>32</v>
      </c>
      <c r="I228" s="64"/>
      <c r="J228" s="65"/>
      <c r="K228" s="65"/>
      <c r="L228" s="65">
        <f t="shared" si="26"/>
        <v>0</v>
      </c>
      <c r="M228" s="65"/>
    </row>
    <row r="229" spans="1:13" x14ac:dyDescent="0.25">
      <c r="A229" s="61">
        <v>4</v>
      </c>
      <c r="B229" s="61"/>
      <c r="C229" s="62" t="s">
        <v>431</v>
      </c>
      <c r="D229" s="62"/>
      <c r="E229" s="63" t="s">
        <v>343</v>
      </c>
      <c r="F229" s="63"/>
      <c r="G229" s="10">
        <v>4.1500000000000004</v>
      </c>
      <c r="H229" s="64" t="s">
        <v>46</v>
      </c>
      <c r="I229" s="64"/>
      <c r="J229" s="65"/>
      <c r="K229" s="65"/>
      <c r="L229" s="65">
        <f t="shared" si="26"/>
        <v>0</v>
      </c>
      <c r="M229" s="65"/>
    </row>
    <row r="230" spans="1:13" x14ac:dyDescent="0.25">
      <c r="A230" s="56">
        <v>3</v>
      </c>
      <c r="B230" s="56"/>
      <c r="C230" s="66" t="s">
        <v>432</v>
      </c>
      <c r="D230" s="66"/>
      <c r="E230" s="67" t="s">
        <v>349</v>
      </c>
      <c r="F230" s="67"/>
      <c r="G230" s="16">
        <v>1</v>
      </c>
      <c r="H230" s="68"/>
      <c r="I230" s="68"/>
      <c r="J230" s="69"/>
      <c r="K230" s="69"/>
      <c r="L230" s="65">
        <f t="shared" si="26"/>
        <v>0</v>
      </c>
      <c r="M230" s="65"/>
    </row>
    <row r="231" spans="1:13" x14ac:dyDescent="0.25">
      <c r="A231" s="61">
        <v>4</v>
      </c>
      <c r="B231" s="61"/>
      <c r="C231" s="62" t="s">
        <v>433</v>
      </c>
      <c r="D231" s="62"/>
      <c r="E231" s="63" t="s">
        <v>434</v>
      </c>
      <c r="F231" s="63"/>
      <c r="G231" s="10">
        <v>2</v>
      </c>
      <c r="H231" s="64" t="s">
        <v>175</v>
      </c>
      <c r="I231" s="64"/>
      <c r="J231" s="65"/>
      <c r="K231" s="65"/>
      <c r="L231" s="65">
        <f t="shared" si="26"/>
        <v>0</v>
      </c>
      <c r="M231" s="65"/>
    </row>
    <row r="232" spans="1:13" x14ac:dyDescent="0.25">
      <c r="A232" s="61">
        <v>4</v>
      </c>
      <c r="B232" s="61"/>
      <c r="C232" s="62" t="s">
        <v>435</v>
      </c>
      <c r="D232" s="62"/>
      <c r="E232" s="63" t="s">
        <v>436</v>
      </c>
      <c r="F232" s="63"/>
      <c r="G232" s="10">
        <v>1</v>
      </c>
      <c r="H232" s="64" t="s">
        <v>51</v>
      </c>
      <c r="I232" s="64"/>
      <c r="J232" s="65"/>
      <c r="K232" s="65"/>
      <c r="L232" s="65">
        <f t="shared" si="26"/>
        <v>0</v>
      </c>
      <c r="M232" s="65"/>
    </row>
    <row r="233" spans="1:13" x14ac:dyDescent="0.25">
      <c r="A233" s="56">
        <v>2</v>
      </c>
      <c r="B233" s="56"/>
      <c r="C233" s="57" t="s">
        <v>437</v>
      </c>
      <c r="D233" s="57"/>
      <c r="E233" s="58" t="s">
        <v>438</v>
      </c>
      <c r="F233" s="58"/>
      <c r="G233" s="17">
        <v>1</v>
      </c>
      <c r="H233" s="59"/>
      <c r="I233" s="59"/>
      <c r="J233" s="60"/>
      <c r="K233" s="60"/>
      <c r="L233" s="65">
        <f t="shared" si="26"/>
        <v>0</v>
      </c>
      <c r="M233" s="65"/>
    </row>
    <row r="234" spans="1:13" x14ac:dyDescent="0.25">
      <c r="A234" s="61">
        <v>3</v>
      </c>
      <c r="B234" s="61"/>
      <c r="C234" s="62" t="s">
        <v>439</v>
      </c>
      <c r="D234" s="62"/>
      <c r="E234" s="63" t="s">
        <v>440</v>
      </c>
      <c r="F234" s="63"/>
      <c r="G234" s="10">
        <v>8</v>
      </c>
      <c r="H234" s="64" t="s">
        <v>27</v>
      </c>
      <c r="I234" s="64"/>
      <c r="J234" s="65"/>
      <c r="K234" s="65"/>
      <c r="L234" s="65">
        <f t="shared" si="26"/>
        <v>0</v>
      </c>
      <c r="M234" s="65"/>
    </row>
    <row r="235" spans="1:13" x14ac:dyDescent="0.25">
      <c r="A235" s="61">
        <v>3</v>
      </c>
      <c r="B235" s="61"/>
      <c r="C235" s="62" t="s">
        <v>441</v>
      </c>
      <c r="D235" s="62"/>
      <c r="E235" s="63" t="s">
        <v>442</v>
      </c>
      <c r="F235" s="63"/>
      <c r="G235" s="10">
        <v>2</v>
      </c>
      <c r="H235" s="64" t="s">
        <v>27</v>
      </c>
      <c r="I235" s="64"/>
      <c r="J235" s="65"/>
      <c r="K235" s="65"/>
      <c r="L235" s="65">
        <f t="shared" si="26"/>
        <v>0</v>
      </c>
      <c r="M235" s="65"/>
    </row>
    <row r="236" spans="1:13" x14ac:dyDescent="0.25">
      <c r="A236" s="61">
        <v>3</v>
      </c>
      <c r="B236" s="61"/>
      <c r="C236" s="62" t="s">
        <v>443</v>
      </c>
      <c r="D236" s="62"/>
      <c r="E236" s="63" t="s">
        <v>444</v>
      </c>
      <c r="F236" s="63"/>
      <c r="G236" s="10">
        <v>1</v>
      </c>
      <c r="H236" s="64" t="s">
        <v>27</v>
      </c>
      <c r="I236" s="64"/>
      <c r="J236" s="65"/>
      <c r="K236" s="65"/>
      <c r="L236" s="65">
        <f t="shared" si="26"/>
        <v>0</v>
      </c>
      <c r="M236" s="65"/>
    </row>
    <row r="237" spans="1:13" x14ac:dyDescent="0.25">
      <c r="A237" s="61">
        <v>3</v>
      </c>
      <c r="B237" s="61"/>
      <c r="C237" s="62" t="s">
        <v>445</v>
      </c>
      <c r="D237" s="62"/>
      <c r="E237" s="63" t="s">
        <v>446</v>
      </c>
      <c r="F237" s="63"/>
      <c r="G237" s="10">
        <v>1</v>
      </c>
      <c r="H237" s="64" t="s">
        <v>27</v>
      </c>
      <c r="I237" s="64"/>
      <c r="J237" s="65"/>
      <c r="K237" s="65"/>
      <c r="L237" s="65">
        <f t="shared" si="26"/>
        <v>0</v>
      </c>
      <c r="M237" s="65"/>
    </row>
    <row r="238" spans="1:13" x14ac:dyDescent="0.25">
      <c r="A238" s="51">
        <v>1</v>
      </c>
      <c r="B238" s="51"/>
      <c r="C238" s="52" t="s">
        <v>447</v>
      </c>
      <c r="D238" s="52"/>
      <c r="E238" s="53" t="s">
        <v>448</v>
      </c>
      <c r="F238" s="53"/>
      <c r="G238" s="13">
        <v>1</v>
      </c>
      <c r="H238" s="54"/>
      <c r="I238" s="54"/>
      <c r="J238" s="55"/>
      <c r="K238" s="55"/>
      <c r="L238" s="65">
        <f t="shared" si="26"/>
        <v>0</v>
      </c>
      <c r="M238" s="65"/>
    </row>
    <row r="239" spans="1:13" x14ac:dyDescent="0.25">
      <c r="A239" s="56">
        <v>2</v>
      </c>
      <c r="B239" s="56"/>
      <c r="C239" s="57" t="s">
        <v>449</v>
      </c>
      <c r="D239" s="57"/>
      <c r="E239" s="58" t="s">
        <v>450</v>
      </c>
      <c r="F239" s="58"/>
      <c r="G239" s="17">
        <v>1</v>
      </c>
      <c r="H239" s="59"/>
      <c r="I239" s="59"/>
      <c r="J239" s="60"/>
      <c r="K239" s="60"/>
      <c r="L239" s="65">
        <f t="shared" si="26"/>
        <v>0</v>
      </c>
      <c r="M239" s="65"/>
    </row>
    <row r="240" spans="1:13" x14ac:dyDescent="0.25">
      <c r="A240" s="61">
        <v>3</v>
      </c>
      <c r="B240" s="61"/>
      <c r="C240" s="62" t="s">
        <v>451</v>
      </c>
      <c r="D240" s="62"/>
      <c r="E240" s="63" t="s">
        <v>452</v>
      </c>
      <c r="F240" s="63"/>
      <c r="G240" s="10">
        <v>160</v>
      </c>
      <c r="H240" s="64" t="s">
        <v>453</v>
      </c>
      <c r="I240" s="64"/>
      <c r="J240" s="65"/>
      <c r="K240" s="65"/>
      <c r="L240" s="65">
        <f t="shared" si="26"/>
        <v>0</v>
      </c>
      <c r="M240" s="65"/>
    </row>
    <row r="241" spans="1:13" x14ac:dyDescent="0.25">
      <c r="A241" s="61">
        <v>3</v>
      </c>
      <c r="B241" s="61"/>
      <c r="C241" s="62" t="s">
        <v>454</v>
      </c>
      <c r="D241" s="62"/>
      <c r="E241" s="63" t="s">
        <v>455</v>
      </c>
      <c r="F241" s="63"/>
      <c r="G241" s="10">
        <v>16</v>
      </c>
      <c r="H241" s="64" t="s">
        <v>453</v>
      </c>
      <c r="I241" s="64"/>
      <c r="J241" s="65"/>
      <c r="K241" s="65"/>
      <c r="L241" s="65">
        <f t="shared" si="26"/>
        <v>0</v>
      </c>
      <c r="M241" s="65"/>
    </row>
    <row r="242" spans="1:13" x14ac:dyDescent="0.25">
      <c r="A242" s="61">
        <v>3</v>
      </c>
      <c r="B242" s="61"/>
      <c r="C242" s="62" t="s">
        <v>456</v>
      </c>
      <c r="D242" s="62"/>
      <c r="E242" s="63" t="s">
        <v>457</v>
      </c>
      <c r="F242" s="63"/>
      <c r="G242" s="10">
        <v>27</v>
      </c>
      <c r="H242" s="64" t="s">
        <v>453</v>
      </c>
      <c r="I242" s="64"/>
      <c r="J242" s="65"/>
      <c r="K242" s="65"/>
      <c r="L242" s="65">
        <f t="shared" si="26"/>
        <v>0</v>
      </c>
      <c r="M242" s="65"/>
    </row>
    <row r="243" spans="1:13" x14ac:dyDescent="0.25">
      <c r="A243" s="61">
        <v>3</v>
      </c>
      <c r="B243" s="61"/>
      <c r="C243" s="62" t="s">
        <v>458</v>
      </c>
      <c r="D243" s="62"/>
      <c r="E243" s="63" t="s">
        <v>459</v>
      </c>
      <c r="F243" s="63"/>
      <c r="G243" s="10">
        <v>8</v>
      </c>
      <c r="H243" s="64" t="s">
        <v>453</v>
      </c>
      <c r="I243" s="64"/>
      <c r="J243" s="65"/>
      <c r="K243" s="65"/>
      <c r="L243" s="65">
        <f t="shared" si="26"/>
        <v>0</v>
      </c>
      <c r="M243" s="65"/>
    </row>
    <row r="244" spans="1:13" x14ac:dyDescent="0.25">
      <c r="A244" s="61">
        <v>3</v>
      </c>
      <c r="B244" s="61"/>
      <c r="C244" s="62" t="s">
        <v>460</v>
      </c>
      <c r="D244" s="62"/>
      <c r="E244" s="63" t="s">
        <v>461</v>
      </c>
      <c r="F244" s="63"/>
      <c r="G244" s="10">
        <v>120</v>
      </c>
      <c r="H244" s="64" t="s">
        <v>453</v>
      </c>
      <c r="I244" s="64"/>
      <c r="J244" s="65"/>
      <c r="K244" s="65"/>
      <c r="L244" s="65">
        <f t="shared" si="26"/>
        <v>0</v>
      </c>
      <c r="M244" s="65"/>
    </row>
    <row r="245" spans="1:13" x14ac:dyDescent="0.25">
      <c r="A245" s="61">
        <v>3</v>
      </c>
      <c r="B245" s="61"/>
      <c r="C245" s="62" t="s">
        <v>462</v>
      </c>
      <c r="D245" s="62"/>
      <c r="E245" s="63" t="s">
        <v>463</v>
      </c>
      <c r="F245" s="63"/>
      <c r="G245" s="10">
        <v>20</v>
      </c>
      <c r="H245" s="64" t="s">
        <v>453</v>
      </c>
      <c r="I245" s="64"/>
      <c r="J245" s="65"/>
      <c r="K245" s="65"/>
      <c r="L245" s="65">
        <f t="shared" si="26"/>
        <v>0</v>
      </c>
      <c r="M245" s="65"/>
    </row>
    <row r="246" spans="1:13" x14ac:dyDescent="0.25">
      <c r="A246" s="61">
        <v>3</v>
      </c>
      <c r="B246" s="61"/>
      <c r="C246" s="62" t="s">
        <v>464</v>
      </c>
      <c r="D246" s="62"/>
      <c r="E246" s="63" t="s">
        <v>465</v>
      </c>
      <c r="F246" s="63"/>
      <c r="G246" s="10">
        <v>20</v>
      </c>
      <c r="H246" s="64" t="s">
        <v>453</v>
      </c>
      <c r="I246" s="64"/>
      <c r="J246" s="65"/>
      <c r="K246" s="65"/>
      <c r="L246" s="65">
        <f t="shared" si="26"/>
        <v>0</v>
      </c>
      <c r="M246" s="65"/>
    </row>
    <row r="247" spans="1:13" x14ac:dyDescent="0.25">
      <c r="A247" s="61">
        <v>3</v>
      </c>
      <c r="B247" s="61"/>
      <c r="C247" s="62" t="s">
        <v>466</v>
      </c>
      <c r="D247" s="62"/>
      <c r="E247" s="63" t="s">
        <v>467</v>
      </c>
      <c r="F247" s="63"/>
      <c r="G247" s="10">
        <v>12</v>
      </c>
      <c r="H247" s="64" t="s">
        <v>453</v>
      </c>
      <c r="I247" s="64"/>
      <c r="J247" s="65"/>
      <c r="K247" s="65"/>
      <c r="L247" s="65">
        <f t="shared" si="26"/>
        <v>0</v>
      </c>
      <c r="M247" s="65"/>
    </row>
    <row r="248" spans="1:13" x14ac:dyDescent="0.25">
      <c r="A248" s="61">
        <v>3</v>
      </c>
      <c r="B248" s="61"/>
      <c r="C248" s="62" t="s">
        <v>468</v>
      </c>
      <c r="D248" s="62"/>
      <c r="E248" s="63" t="s">
        <v>469</v>
      </c>
      <c r="F248" s="63"/>
      <c r="G248" s="10">
        <v>16</v>
      </c>
      <c r="H248" s="64" t="s">
        <v>453</v>
      </c>
      <c r="I248" s="64"/>
      <c r="J248" s="65"/>
      <c r="K248" s="65"/>
      <c r="L248" s="65">
        <f t="shared" si="26"/>
        <v>0</v>
      </c>
      <c r="M248" s="65"/>
    </row>
    <row r="249" spans="1:13" x14ac:dyDescent="0.25">
      <c r="A249" s="61">
        <v>3</v>
      </c>
      <c r="B249" s="61"/>
      <c r="C249" s="62" t="s">
        <v>470</v>
      </c>
      <c r="D249" s="62"/>
      <c r="E249" s="63" t="s">
        <v>471</v>
      </c>
      <c r="F249" s="63"/>
      <c r="G249" s="10">
        <v>20</v>
      </c>
      <c r="H249" s="64" t="s">
        <v>453</v>
      </c>
      <c r="I249" s="64"/>
      <c r="J249" s="65"/>
      <c r="K249" s="65"/>
      <c r="L249" s="65">
        <f t="shared" si="26"/>
        <v>0</v>
      </c>
      <c r="M249" s="65"/>
    </row>
    <row r="250" spans="1:13" x14ac:dyDescent="0.25">
      <c r="A250" s="61">
        <v>3</v>
      </c>
      <c r="B250" s="61"/>
      <c r="C250" s="62" t="s">
        <v>472</v>
      </c>
      <c r="D250" s="62"/>
      <c r="E250" s="63" t="s">
        <v>473</v>
      </c>
      <c r="F250" s="63"/>
      <c r="G250" s="10">
        <v>34</v>
      </c>
      <c r="H250" s="64" t="s">
        <v>453</v>
      </c>
      <c r="I250" s="64"/>
      <c r="J250" s="65"/>
      <c r="K250" s="65"/>
      <c r="L250" s="65">
        <f t="shared" si="26"/>
        <v>0</v>
      </c>
      <c r="M250" s="65"/>
    </row>
    <row r="251" spans="1:13" x14ac:dyDescent="0.25">
      <c r="A251" s="61">
        <v>3</v>
      </c>
      <c r="B251" s="61"/>
      <c r="C251" s="62" t="s">
        <v>474</v>
      </c>
      <c r="D251" s="62"/>
      <c r="E251" s="63" t="s">
        <v>475</v>
      </c>
      <c r="F251" s="63"/>
      <c r="G251" s="10">
        <v>2000</v>
      </c>
      <c r="H251" s="64" t="s">
        <v>476</v>
      </c>
      <c r="I251" s="64"/>
      <c r="J251" s="65"/>
      <c r="K251" s="65"/>
      <c r="L251" s="65">
        <f t="shared" si="26"/>
        <v>0</v>
      </c>
      <c r="M251" s="65"/>
    </row>
    <row r="252" spans="1:13" x14ac:dyDescent="0.25">
      <c r="A252" s="61">
        <v>3</v>
      </c>
      <c r="B252" s="61"/>
      <c r="C252" s="62" t="s">
        <v>477</v>
      </c>
      <c r="D252" s="62"/>
      <c r="E252" s="63" t="s">
        <v>478</v>
      </c>
      <c r="F252" s="63"/>
      <c r="G252" s="10">
        <v>10</v>
      </c>
      <c r="H252" s="64" t="s">
        <v>453</v>
      </c>
      <c r="I252" s="64"/>
      <c r="J252" s="65"/>
      <c r="K252" s="65"/>
      <c r="L252" s="65">
        <f t="shared" si="26"/>
        <v>0</v>
      </c>
      <c r="M252" s="65"/>
    </row>
    <row r="253" spans="1:13" x14ac:dyDescent="0.25">
      <c r="A253" s="61">
        <v>3</v>
      </c>
      <c r="B253" s="61"/>
      <c r="C253" s="62" t="s">
        <v>479</v>
      </c>
      <c r="D253" s="62"/>
      <c r="E253" s="63" t="s">
        <v>480</v>
      </c>
      <c r="F253" s="63"/>
      <c r="G253" s="10">
        <v>6</v>
      </c>
      <c r="H253" s="64" t="s">
        <v>453</v>
      </c>
      <c r="I253" s="64"/>
      <c r="J253" s="65"/>
      <c r="K253" s="65"/>
      <c r="L253" s="65">
        <f t="shared" si="26"/>
        <v>0</v>
      </c>
      <c r="M253" s="65"/>
    </row>
    <row r="254" spans="1:13" x14ac:dyDescent="0.25">
      <c r="A254" s="61">
        <v>3</v>
      </c>
      <c r="B254" s="61"/>
      <c r="C254" s="62" t="s">
        <v>481</v>
      </c>
      <c r="D254" s="62"/>
      <c r="E254" s="63" t="s">
        <v>482</v>
      </c>
      <c r="F254" s="63"/>
      <c r="G254" s="10">
        <v>12</v>
      </c>
      <c r="H254" s="64" t="s">
        <v>453</v>
      </c>
      <c r="I254" s="64"/>
      <c r="J254" s="65"/>
      <c r="K254" s="65"/>
      <c r="L254" s="65">
        <f t="shared" si="26"/>
        <v>0</v>
      </c>
      <c r="M254" s="65"/>
    </row>
    <row r="255" spans="1:13" x14ac:dyDescent="0.25">
      <c r="A255" s="61">
        <v>3</v>
      </c>
      <c r="B255" s="61"/>
      <c r="C255" s="62" t="s">
        <v>483</v>
      </c>
      <c r="D255" s="62"/>
      <c r="E255" s="63" t="s">
        <v>484</v>
      </c>
      <c r="F255" s="63"/>
      <c r="G255" s="10">
        <v>16</v>
      </c>
      <c r="H255" s="64" t="s">
        <v>453</v>
      </c>
      <c r="I255" s="64"/>
      <c r="J255" s="65"/>
      <c r="K255" s="65"/>
      <c r="L255" s="65">
        <f t="shared" si="26"/>
        <v>0</v>
      </c>
      <c r="M255" s="65"/>
    </row>
    <row r="256" spans="1:13" x14ac:dyDescent="0.25">
      <c r="A256" s="56">
        <v>2</v>
      </c>
      <c r="B256" s="56"/>
      <c r="C256" s="57" t="s">
        <v>485</v>
      </c>
      <c r="D256" s="57"/>
      <c r="E256" s="58" t="s">
        <v>486</v>
      </c>
      <c r="F256" s="58"/>
      <c r="G256" s="17">
        <v>1</v>
      </c>
      <c r="H256" s="59"/>
      <c r="I256" s="59"/>
      <c r="J256" s="60"/>
      <c r="K256" s="60"/>
      <c r="L256" s="65">
        <f t="shared" si="26"/>
        <v>0</v>
      </c>
      <c r="M256" s="65"/>
    </row>
    <row r="257" spans="1:13" x14ac:dyDescent="0.25">
      <c r="A257" s="61">
        <v>3</v>
      </c>
      <c r="B257" s="61"/>
      <c r="C257" s="62" t="s">
        <v>487</v>
      </c>
      <c r="D257" s="62"/>
      <c r="E257" s="63" t="s">
        <v>452</v>
      </c>
      <c r="F257" s="63"/>
      <c r="G257" s="10">
        <v>130</v>
      </c>
      <c r="H257" s="64" t="s">
        <v>453</v>
      </c>
      <c r="I257" s="64"/>
      <c r="J257" s="65"/>
      <c r="K257" s="65"/>
      <c r="L257" s="65">
        <f t="shared" si="26"/>
        <v>0</v>
      </c>
      <c r="M257" s="65"/>
    </row>
    <row r="258" spans="1:13" x14ac:dyDescent="0.25">
      <c r="A258" s="61">
        <v>3</v>
      </c>
      <c r="B258" s="61"/>
      <c r="C258" s="62" t="s">
        <v>488</v>
      </c>
      <c r="D258" s="62"/>
      <c r="E258" s="63" t="s">
        <v>457</v>
      </c>
      <c r="F258" s="63"/>
      <c r="G258" s="10">
        <v>100</v>
      </c>
      <c r="H258" s="64" t="s">
        <v>453</v>
      </c>
      <c r="I258" s="64"/>
      <c r="J258" s="65"/>
      <c r="K258" s="65"/>
      <c r="L258" s="65">
        <f t="shared" si="26"/>
        <v>0</v>
      </c>
      <c r="M258" s="65"/>
    </row>
    <row r="259" spans="1:13" x14ac:dyDescent="0.25">
      <c r="A259" s="61">
        <v>3</v>
      </c>
      <c r="B259" s="61"/>
      <c r="C259" s="62" t="s">
        <v>489</v>
      </c>
      <c r="D259" s="62"/>
      <c r="E259" s="63" t="s">
        <v>459</v>
      </c>
      <c r="F259" s="63"/>
      <c r="G259" s="10">
        <v>2</v>
      </c>
      <c r="H259" s="64" t="s">
        <v>453</v>
      </c>
      <c r="I259" s="64"/>
      <c r="J259" s="65"/>
      <c r="K259" s="65"/>
      <c r="L259" s="65">
        <f t="shared" si="26"/>
        <v>0</v>
      </c>
      <c r="M259" s="65"/>
    </row>
    <row r="260" spans="1:13" x14ac:dyDescent="0.25">
      <c r="A260" s="61">
        <v>3</v>
      </c>
      <c r="B260" s="61"/>
      <c r="C260" s="62" t="s">
        <v>490</v>
      </c>
      <c r="D260" s="62"/>
      <c r="E260" s="63" t="s">
        <v>461</v>
      </c>
      <c r="F260" s="63"/>
      <c r="G260" s="10">
        <v>210</v>
      </c>
      <c r="H260" s="64" t="s">
        <v>453</v>
      </c>
      <c r="I260" s="64"/>
      <c r="J260" s="65"/>
      <c r="K260" s="65"/>
      <c r="L260" s="65">
        <f t="shared" si="26"/>
        <v>0</v>
      </c>
      <c r="M260" s="65"/>
    </row>
    <row r="261" spans="1:13" x14ac:dyDescent="0.25">
      <c r="A261" s="61">
        <v>3</v>
      </c>
      <c r="B261" s="61"/>
      <c r="C261" s="62" t="s">
        <v>491</v>
      </c>
      <c r="D261" s="62"/>
      <c r="E261" s="63" t="s">
        <v>463</v>
      </c>
      <c r="F261" s="63"/>
      <c r="G261" s="10">
        <v>6</v>
      </c>
      <c r="H261" s="64" t="s">
        <v>453</v>
      </c>
      <c r="I261" s="64"/>
      <c r="J261" s="65"/>
      <c r="K261" s="65"/>
      <c r="L261" s="65">
        <f t="shared" si="26"/>
        <v>0</v>
      </c>
      <c r="M261" s="65"/>
    </row>
    <row r="262" spans="1:13" x14ac:dyDescent="0.25">
      <c r="A262" s="61">
        <v>3</v>
      </c>
      <c r="B262" s="61"/>
      <c r="C262" s="62" t="s">
        <v>492</v>
      </c>
      <c r="D262" s="62"/>
      <c r="E262" s="63" t="s">
        <v>465</v>
      </c>
      <c r="F262" s="63"/>
      <c r="G262" s="10">
        <v>6</v>
      </c>
      <c r="H262" s="64" t="s">
        <v>453</v>
      </c>
      <c r="I262" s="64"/>
      <c r="J262" s="65"/>
      <c r="K262" s="65"/>
      <c r="L262" s="65">
        <f t="shared" si="26"/>
        <v>0</v>
      </c>
      <c r="M262" s="65"/>
    </row>
    <row r="263" spans="1:13" x14ac:dyDescent="0.25">
      <c r="A263" s="61">
        <v>3</v>
      </c>
      <c r="B263" s="61"/>
      <c r="C263" s="62" t="s">
        <v>493</v>
      </c>
      <c r="D263" s="62"/>
      <c r="E263" s="63" t="s">
        <v>467</v>
      </c>
      <c r="F263" s="63"/>
      <c r="G263" s="10">
        <v>6</v>
      </c>
      <c r="H263" s="64" t="s">
        <v>453</v>
      </c>
      <c r="I263" s="64"/>
      <c r="J263" s="65"/>
      <c r="K263" s="65"/>
      <c r="L263" s="65">
        <f t="shared" si="26"/>
        <v>0</v>
      </c>
      <c r="M263" s="65"/>
    </row>
    <row r="264" spans="1:13" x14ac:dyDescent="0.25">
      <c r="A264" s="61">
        <v>3</v>
      </c>
      <c r="B264" s="61"/>
      <c r="C264" s="62" t="s">
        <v>494</v>
      </c>
      <c r="D264" s="62"/>
      <c r="E264" s="63" t="s">
        <v>469</v>
      </c>
      <c r="F264" s="63"/>
      <c r="G264" s="10">
        <v>16</v>
      </c>
      <c r="H264" s="64" t="s">
        <v>453</v>
      </c>
      <c r="I264" s="64"/>
      <c r="J264" s="65"/>
      <c r="K264" s="65"/>
      <c r="L264" s="65">
        <f t="shared" si="26"/>
        <v>0</v>
      </c>
      <c r="M264" s="65"/>
    </row>
    <row r="265" spans="1:13" x14ac:dyDescent="0.25">
      <c r="A265" s="61">
        <v>3</v>
      </c>
      <c r="B265" s="61"/>
      <c r="C265" s="62" t="s">
        <v>495</v>
      </c>
      <c r="D265" s="62"/>
      <c r="E265" s="63" t="s">
        <v>496</v>
      </c>
      <c r="F265" s="63"/>
      <c r="G265" s="10">
        <v>10</v>
      </c>
      <c r="H265" s="64" t="s">
        <v>453</v>
      </c>
      <c r="I265" s="64"/>
      <c r="J265" s="65"/>
      <c r="K265" s="65"/>
      <c r="L265" s="65">
        <f t="shared" si="26"/>
        <v>0</v>
      </c>
      <c r="M265" s="65"/>
    </row>
    <row r="266" spans="1:13" x14ac:dyDescent="0.25">
      <c r="A266" s="61">
        <v>3</v>
      </c>
      <c r="B266" s="61"/>
      <c r="C266" s="62" t="s">
        <v>497</v>
      </c>
      <c r="D266" s="62"/>
      <c r="E266" s="63" t="s">
        <v>473</v>
      </c>
      <c r="F266" s="63"/>
      <c r="G266" s="10">
        <v>64</v>
      </c>
      <c r="H266" s="64" t="s">
        <v>453</v>
      </c>
      <c r="I266" s="64"/>
      <c r="J266" s="65"/>
      <c r="K266" s="65"/>
      <c r="L266" s="65">
        <f t="shared" si="26"/>
        <v>0</v>
      </c>
      <c r="M266" s="65"/>
    </row>
    <row r="267" spans="1:13" x14ac:dyDescent="0.25">
      <c r="A267" s="61">
        <v>3</v>
      </c>
      <c r="B267" s="61"/>
      <c r="C267" s="62" t="s">
        <v>498</v>
      </c>
      <c r="D267" s="62"/>
      <c r="E267" s="63" t="s">
        <v>475</v>
      </c>
      <c r="F267" s="63"/>
      <c r="G267" s="10">
        <v>3000</v>
      </c>
      <c r="H267" s="64" t="s">
        <v>476</v>
      </c>
      <c r="I267" s="64"/>
      <c r="J267" s="65"/>
      <c r="K267" s="65"/>
      <c r="L267" s="65">
        <f t="shared" si="26"/>
        <v>0</v>
      </c>
      <c r="M267" s="65"/>
    </row>
    <row r="268" spans="1:13" x14ac:dyDescent="0.25">
      <c r="A268" s="61">
        <v>3</v>
      </c>
      <c r="B268" s="61"/>
      <c r="C268" s="62" t="s">
        <v>499</v>
      </c>
      <c r="D268" s="62"/>
      <c r="E268" s="63" t="s">
        <v>478</v>
      </c>
      <c r="F268" s="63"/>
      <c r="G268" s="10">
        <v>5</v>
      </c>
      <c r="H268" s="64" t="s">
        <v>453</v>
      </c>
      <c r="I268" s="64"/>
      <c r="J268" s="65"/>
      <c r="K268" s="65"/>
      <c r="L268" s="65">
        <f t="shared" si="26"/>
        <v>0</v>
      </c>
      <c r="M268" s="65"/>
    </row>
    <row r="269" spans="1:13" x14ac:dyDescent="0.25">
      <c r="A269" s="61">
        <v>3</v>
      </c>
      <c r="B269" s="61"/>
      <c r="C269" s="62" t="s">
        <v>500</v>
      </c>
      <c r="D269" s="62"/>
      <c r="E269" s="63" t="s">
        <v>480</v>
      </c>
      <c r="F269" s="63"/>
      <c r="G269" s="10">
        <v>3</v>
      </c>
      <c r="H269" s="64" t="s">
        <v>453</v>
      </c>
      <c r="I269" s="64"/>
      <c r="J269" s="65"/>
      <c r="K269" s="65"/>
      <c r="L269" s="65">
        <f t="shared" si="26"/>
        <v>0</v>
      </c>
      <c r="M269" s="65"/>
    </row>
    <row r="270" spans="1:13" x14ac:dyDescent="0.25">
      <c r="A270" s="61">
        <v>3</v>
      </c>
      <c r="B270" s="61"/>
      <c r="C270" s="62" t="s">
        <v>501</v>
      </c>
      <c r="D270" s="62"/>
      <c r="E270" s="63" t="s">
        <v>482</v>
      </c>
      <c r="F270" s="63"/>
      <c r="G270" s="10">
        <v>14</v>
      </c>
      <c r="H270" s="64" t="s">
        <v>453</v>
      </c>
      <c r="I270" s="64"/>
      <c r="J270" s="65"/>
      <c r="K270" s="65"/>
      <c r="L270" s="65">
        <f t="shared" ref="L270:L333" si="27">G270*J270</f>
        <v>0</v>
      </c>
      <c r="M270" s="65"/>
    </row>
    <row r="271" spans="1:13" x14ac:dyDescent="0.25">
      <c r="A271" s="51">
        <v>1</v>
      </c>
      <c r="B271" s="51"/>
      <c r="C271" s="52" t="s">
        <v>502</v>
      </c>
      <c r="D271" s="52"/>
      <c r="E271" s="53" t="s">
        <v>503</v>
      </c>
      <c r="F271" s="53"/>
      <c r="G271" s="13">
        <v>1</v>
      </c>
      <c r="H271" s="54"/>
      <c r="I271" s="54"/>
      <c r="J271" s="55"/>
      <c r="K271" s="55"/>
      <c r="L271" s="65">
        <f t="shared" si="27"/>
        <v>0</v>
      </c>
      <c r="M271" s="65"/>
    </row>
    <row r="272" spans="1:13" x14ac:dyDescent="0.25">
      <c r="A272" s="56">
        <v>2</v>
      </c>
      <c r="B272" s="56"/>
      <c r="C272" s="57"/>
      <c r="D272" s="57"/>
      <c r="E272" s="58" t="s">
        <v>504</v>
      </c>
      <c r="F272" s="58"/>
      <c r="G272" s="17">
        <v>1</v>
      </c>
      <c r="H272" s="59"/>
      <c r="I272" s="59"/>
      <c r="J272" s="60"/>
      <c r="K272" s="60"/>
      <c r="L272" s="65">
        <f t="shared" si="27"/>
        <v>0</v>
      </c>
      <c r="M272" s="65"/>
    </row>
    <row r="273" spans="1:13" x14ac:dyDescent="0.25">
      <c r="A273" s="56">
        <v>3</v>
      </c>
      <c r="B273" s="56"/>
      <c r="C273" s="66" t="s">
        <v>505</v>
      </c>
      <c r="D273" s="66"/>
      <c r="E273" s="67" t="s">
        <v>506</v>
      </c>
      <c r="F273" s="67"/>
      <c r="G273" s="16">
        <v>1</v>
      </c>
      <c r="H273" s="68"/>
      <c r="I273" s="68"/>
      <c r="J273" s="69"/>
      <c r="K273" s="69"/>
      <c r="L273" s="65">
        <f t="shared" si="27"/>
        <v>0</v>
      </c>
      <c r="M273" s="65"/>
    </row>
    <row r="274" spans="1:13" x14ac:dyDescent="0.25">
      <c r="A274" s="61">
        <v>4</v>
      </c>
      <c r="B274" s="61"/>
      <c r="C274" s="62" t="s">
        <v>507</v>
      </c>
      <c r="D274" s="62"/>
      <c r="E274" s="63" t="s">
        <v>508</v>
      </c>
      <c r="F274" s="63"/>
      <c r="G274" s="10">
        <v>10</v>
      </c>
      <c r="H274" s="64" t="s">
        <v>288</v>
      </c>
      <c r="I274" s="64"/>
      <c r="J274" s="65"/>
      <c r="K274" s="65"/>
      <c r="L274" s="65">
        <f t="shared" si="27"/>
        <v>0</v>
      </c>
      <c r="M274" s="65"/>
    </row>
    <row r="275" spans="1:13" x14ac:dyDescent="0.25">
      <c r="A275" s="61">
        <v>4</v>
      </c>
      <c r="B275" s="61"/>
      <c r="C275" s="62" t="s">
        <v>509</v>
      </c>
      <c r="D275" s="62"/>
      <c r="E275" s="63" t="s">
        <v>510</v>
      </c>
      <c r="F275" s="63"/>
      <c r="G275" s="10">
        <v>4</v>
      </c>
      <c r="H275" s="64" t="s">
        <v>288</v>
      </c>
      <c r="I275" s="64"/>
      <c r="J275" s="65"/>
      <c r="K275" s="65"/>
      <c r="L275" s="65">
        <f t="shared" si="27"/>
        <v>0</v>
      </c>
      <c r="M275" s="65"/>
    </row>
    <row r="276" spans="1:13" x14ac:dyDescent="0.25">
      <c r="A276" s="61">
        <v>4</v>
      </c>
      <c r="B276" s="61"/>
      <c r="C276" s="62" t="s">
        <v>511</v>
      </c>
      <c r="D276" s="62"/>
      <c r="E276" s="63" t="s">
        <v>512</v>
      </c>
      <c r="F276" s="63"/>
      <c r="G276" s="10">
        <v>16</v>
      </c>
      <c r="H276" s="64" t="s">
        <v>288</v>
      </c>
      <c r="I276" s="64"/>
      <c r="J276" s="65"/>
      <c r="K276" s="65"/>
      <c r="L276" s="65">
        <f t="shared" si="27"/>
        <v>0</v>
      </c>
      <c r="M276" s="65"/>
    </row>
    <row r="277" spans="1:13" x14ac:dyDescent="0.25">
      <c r="A277" s="61">
        <v>4</v>
      </c>
      <c r="B277" s="61"/>
      <c r="C277" s="62" t="s">
        <v>513</v>
      </c>
      <c r="D277" s="62"/>
      <c r="E277" s="63" t="s">
        <v>514</v>
      </c>
      <c r="F277" s="63"/>
      <c r="G277" s="10">
        <v>10</v>
      </c>
      <c r="H277" s="64" t="s">
        <v>285</v>
      </c>
      <c r="I277" s="64"/>
      <c r="J277" s="65"/>
      <c r="K277" s="65"/>
      <c r="L277" s="65">
        <f t="shared" si="27"/>
        <v>0</v>
      </c>
      <c r="M277" s="65"/>
    </row>
    <row r="278" spans="1:13" x14ac:dyDescent="0.25">
      <c r="A278" s="61">
        <v>4</v>
      </c>
      <c r="B278" s="61"/>
      <c r="C278" s="62" t="s">
        <v>515</v>
      </c>
      <c r="D278" s="62"/>
      <c r="E278" s="63" t="s">
        <v>516</v>
      </c>
      <c r="F278" s="63"/>
      <c r="G278" s="10">
        <v>10</v>
      </c>
      <c r="H278" s="64" t="s">
        <v>285</v>
      </c>
      <c r="I278" s="64"/>
      <c r="J278" s="65"/>
      <c r="K278" s="65"/>
      <c r="L278" s="65">
        <f t="shared" si="27"/>
        <v>0</v>
      </c>
      <c r="M278" s="65"/>
    </row>
    <row r="279" spans="1:13" x14ac:dyDescent="0.25">
      <c r="A279" s="61">
        <v>4</v>
      </c>
      <c r="B279" s="61"/>
      <c r="C279" s="62" t="s">
        <v>517</v>
      </c>
      <c r="D279" s="62"/>
      <c r="E279" s="63" t="s">
        <v>518</v>
      </c>
      <c r="F279" s="63"/>
      <c r="G279" s="10">
        <v>6</v>
      </c>
      <c r="H279" s="64" t="s">
        <v>27</v>
      </c>
      <c r="I279" s="64"/>
      <c r="J279" s="65"/>
      <c r="K279" s="65"/>
      <c r="L279" s="65">
        <f t="shared" si="27"/>
        <v>0</v>
      </c>
      <c r="M279" s="65"/>
    </row>
    <row r="280" spans="1:13" x14ac:dyDescent="0.25">
      <c r="A280" s="61">
        <v>4</v>
      </c>
      <c r="B280" s="61"/>
      <c r="C280" s="62" t="s">
        <v>519</v>
      </c>
      <c r="D280" s="62"/>
      <c r="E280" s="63" t="s">
        <v>520</v>
      </c>
      <c r="F280" s="63"/>
      <c r="G280" s="10">
        <v>4</v>
      </c>
      <c r="H280" s="64" t="s">
        <v>27</v>
      </c>
      <c r="I280" s="64"/>
      <c r="J280" s="65"/>
      <c r="K280" s="65"/>
      <c r="L280" s="65">
        <f t="shared" si="27"/>
        <v>0</v>
      </c>
      <c r="M280" s="65"/>
    </row>
    <row r="281" spans="1:13" x14ac:dyDescent="0.25">
      <c r="A281" s="61">
        <v>4</v>
      </c>
      <c r="B281" s="61"/>
      <c r="C281" s="62" t="s">
        <v>521</v>
      </c>
      <c r="D281" s="62"/>
      <c r="E281" s="63" t="s">
        <v>522</v>
      </c>
      <c r="F281" s="63"/>
      <c r="G281" s="10">
        <v>24</v>
      </c>
      <c r="H281" s="64" t="s">
        <v>27</v>
      </c>
      <c r="I281" s="64"/>
      <c r="J281" s="65"/>
      <c r="K281" s="65"/>
      <c r="L281" s="65">
        <f t="shared" si="27"/>
        <v>0</v>
      </c>
      <c r="M281" s="65"/>
    </row>
    <row r="282" spans="1:13" x14ac:dyDescent="0.25">
      <c r="A282" s="56">
        <v>3</v>
      </c>
      <c r="B282" s="56"/>
      <c r="C282" s="66" t="s">
        <v>523</v>
      </c>
      <c r="D282" s="66"/>
      <c r="E282" s="67" t="s">
        <v>524</v>
      </c>
      <c r="F282" s="67"/>
      <c r="G282" s="16">
        <v>1</v>
      </c>
      <c r="H282" s="68"/>
      <c r="I282" s="68"/>
      <c r="J282" s="69"/>
      <c r="K282" s="69"/>
      <c r="L282" s="65">
        <f t="shared" si="27"/>
        <v>0</v>
      </c>
      <c r="M282" s="65"/>
    </row>
    <row r="283" spans="1:13" x14ac:dyDescent="0.25">
      <c r="A283" s="61">
        <v>4</v>
      </c>
      <c r="B283" s="61"/>
      <c r="C283" s="62" t="s">
        <v>525</v>
      </c>
      <c r="D283" s="62"/>
      <c r="E283" s="63" t="s">
        <v>526</v>
      </c>
      <c r="F283" s="63"/>
      <c r="G283" s="10">
        <v>2</v>
      </c>
      <c r="H283" s="64" t="s">
        <v>27</v>
      </c>
      <c r="I283" s="64"/>
      <c r="J283" s="65"/>
      <c r="K283" s="65"/>
      <c r="L283" s="65">
        <f t="shared" si="27"/>
        <v>0</v>
      </c>
      <c r="M283" s="65"/>
    </row>
    <row r="284" spans="1:13" x14ac:dyDescent="0.25">
      <c r="A284" s="61">
        <v>4</v>
      </c>
      <c r="B284" s="61"/>
      <c r="C284" s="62" t="s">
        <v>527</v>
      </c>
      <c r="D284" s="62"/>
      <c r="E284" s="63" t="s">
        <v>528</v>
      </c>
      <c r="F284" s="63"/>
      <c r="G284" s="10">
        <v>10</v>
      </c>
      <c r="H284" s="64" t="s">
        <v>175</v>
      </c>
      <c r="I284" s="64"/>
      <c r="J284" s="65"/>
      <c r="K284" s="65"/>
      <c r="L284" s="65">
        <f t="shared" si="27"/>
        <v>0</v>
      </c>
      <c r="M284" s="65"/>
    </row>
    <row r="285" spans="1:13" x14ac:dyDescent="0.25">
      <c r="A285" s="61">
        <v>4</v>
      </c>
      <c r="B285" s="61"/>
      <c r="C285" s="62" t="s">
        <v>529</v>
      </c>
      <c r="D285" s="62"/>
      <c r="E285" s="63" t="s">
        <v>530</v>
      </c>
      <c r="F285" s="63"/>
      <c r="G285" s="10">
        <v>14</v>
      </c>
      <c r="H285" s="64" t="s">
        <v>214</v>
      </c>
      <c r="I285" s="64"/>
      <c r="J285" s="65"/>
      <c r="K285" s="65"/>
      <c r="L285" s="65">
        <f t="shared" si="27"/>
        <v>0</v>
      </c>
      <c r="M285" s="65"/>
    </row>
    <row r="286" spans="1:13" x14ac:dyDescent="0.25">
      <c r="A286" s="61">
        <v>4</v>
      </c>
      <c r="B286" s="61"/>
      <c r="C286" s="62" t="s">
        <v>531</v>
      </c>
      <c r="D286" s="62"/>
      <c r="E286" s="63" t="s">
        <v>532</v>
      </c>
      <c r="F286" s="63"/>
      <c r="G286" s="10">
        <v>36</v>
      </c>
      <c r="H286" s="64" t="s">
        <v>32</v>
      </c>
      <c r="I286" s="64"/>
      <c r="J286" s="65"/>
      <c r="K286" s="65"/>
      <c r="L286" s="65">
        <f t="shared" si="27"/>
        <v>0</v>
      </c>
      <c r="M286" s="65"/>
    </row>
    <row r="287" spans="1:13" x14ac:dyDescent="0.25">
      <c r="A287" s="61">
        <v>4</v>
      </c>
      <c r="B287" s="61"/>
      <c r="C287" s="62" t="s">
        <v>533</v>
      </c>
      <c r="D287" s="62"/>
      <c r="E287" s="63" t="s">
        <v>534</v>
      </c>
      <c r="F287" s="63"/>
      <c r="G287" s="10">
        <v>34</v>
      </c>
      <c r="H287" s="64" t="s">
        <v>27</v>
      </c>
      <c r="I287" s="64"/>
      <c r="J287" s="65"/>
      <c r="K287" s="65"/>
      <c r="L287" s="65">
        <f t="shared" si="27"/>
        <v>0</v>
      </c>
      <c r="M287" s="65"/>
    </row>
    <row r="288" spans="1:13" x14ac:dyDescent="0.25">
      <c r="A288" s="61">
        <v>4</v>
      </c>
      <c r="B288" s="61"/>
      <c r="C288" s="62" t="s">
        <v>535</v>
      </c>
      <c r="D288" s="62"/>
      <c r="E288" s="63" t="s">
        <v>536</v>
      </c>
      <c r="F288" s="63"/>
      <c r="G288" s="10">
        <v>34</v>
      </c>
      <c r="H288" s="64" t="s">
        <v>27</v>
      </c>
      <c r="I288" s="64"/>
      <c r="J288" s="65"/>
      <c r="K288" s="65"/>
      <c r="L288" s="65">
        <f t="shared" si="27"/>
        <v>0</v>
      </c>
      <c r="M288" s="65"/>
    </row>
    <row r="289" spans="1:13" x14ac:dyDescent="0.25">
      <c r="A289" s="61">
        <v>4</v>
      </c>
      <c r="B289" s="61"/>
      <c r="C289" s="62" t="s">
        <v>537</v>
      </c>
      <c r="D289" s="62"/>
      <c r="E289" s="63" t="s">
        <v>538</v>
      </c>
      <c r="F289" s="63"/>
      <c r="G289" s="10">
        <v>15</v>
      </c>
      <c r="H289" s="64" t="s">
        <v>27</v>
      </c>
      <c r="I289" s="64"/>
      <c r="J289" s="65"/>
      <c r="K289" s="65"/>
      <c r="L289" s="65">
        <f t="shared" si="27"/>
        <v>0</v>
      </c>
      <c r="M289" s="65"/>
    </row>
    <row r="290" spans="1:13" x14ac:dyDescent="0.25">
      <c r="A290" s="61">
        <v>4</v>
      </c>
      <c r="B290" s="61"/>
      <c r="C290" s="62" t="s">
        <v>539</v>
      </c>
      <c r="D290" s="62"/>
      <c r="E290" s="63" t="s">
        <v>540</v>
      </c>
      <c r="F290" s="63"/>
      <c r="G290" s="10">
        <v>30</v>
      </c>
      <c r="H290" s="64" t="s">
        <v>27</v>
      </c>
      <c r="I290" s="64"/>
      <c r="J290" s="65"/>
      <c r="K290" s="65"/>
      <c r="L290" s="65">
        <f t="shared" si="27"/>
        <v>0</v>
      </c>
      <c r="M290" s="65"/>
    </row>
    <row r="291" spans="1:13" x14ac:dyDescent="0.25">
      <c r="A291" s="61">
        <v>4</v>
      </c>
      <c r="B291" s="61"/>
      <c r="C291" s="62" t="s">
        <v>541</v>
      </c>
      <c r="D291" s="62"/>
      <c r="E291" s="63" t="s">
        <v>542</v>
      </c>
      <c r="F291" s="63"/>
      <c r="G291" s="10">
        <v>1</v>
      </c>
      <c r="H291" s="64" t="s">
        <v>27</v>
      </c>
      <c r="I291" s="64"/>
      <c r="J291" s="65"/>
      <c r="K291" s="65"/>
      <c r="L291" s="65">
        <f t="shared" si="27"/>
        <v>0</v>
      </c>
      <c r="M291" s="65"/>
    </row>
    <row r="292" spans="1:13" x14ac:dyDescent="0.25">
      <c r="A292" s="61">
        <v>4</v>
      </c>
      <c r="B292" s="61"/>
      <c r="C292" s="62" t="s">
        <v>543</v>
      </c>
      <c r="D292" s="62"/>
      <c r="E292" s="63" t="s">
        <v>544</v>
      </c>
      <c r="F292" s="63"/>
      <c r="G292" s="10">
        <v>1</v>
      </c>
      <c r="H292" s="64" t="s">
        <v>27</v>
      </c>
      <c r="I292" s="64"/>
      <c r="J292" s="65"/>
      <c r="K292" s="65"/>
      <c r="L292" s="65">
        <f t="shared" si="27"/>
        <v>0</v>
      </c>
      <c r="M292" s="65"/>
    </row>
    <row r="293" spans="1:13" x14ac:dyDescent="0.25">
      <c r="A293" s="56">
        <v>3</v>
      </c>
      <c r="B293" s="56"/>
      <c r="C293" s="66" t="s">
        <v>545</v>
      </c>
      <c r="D293" s="66"/>
      <c r="E293" s="67" t="s">
        <v>546</v>
      </c>
      <c r="F293" s="67"/>
      <c r="G293" s="16">
        <v>1</v>
      </c>
      <c r="H293" s="68"/>
      <c r="I293" s="68"/>
      <c r="J293" s="69"/>
      <c r="K293" s="69"/>
      <c r="L293" s="65">
        <f t="shared" si="27"/>
        <v>0</v>
      </c>
      <c r="M293" s="65"/>
    </row>
    <row r="294" spans="1:13" x14ac:dyDescent="0.25">
      <c r="A294" s="61">
        <v>4</v>
      </c>
      <c r="B294" s="61"/>
      <c r="C294" s="62" t="s">
        <v>547</v>
      </c>
      <c r="D294" s="62"/>
      <c r="E294" s="63" t="s">
        <v>548</v>
      </c>
      <c r="F294" s="63"/>
      <c r="G294" s="10">
        <v>2</v>
      </c>
      <c r="H294" s="64" t="s">
        <v>175</v>
      </c>
      <c r="I294" s="64"/>
      <c r="J294" s="65"/>
      <c r="K294" s="65"/>
      <c r="L294" s="65">
        <f t="shared" si="27"/>
        <v>0</v>
      </c>
      <c r="M294" s="65"/>
    </row>
    <row r="295" spans="1:13" x14ac:dyDescent="0.25">
      <c r="A295" s="61">
        <v>4</v>
      </c>
      <c r="B295" s="61"/>
      <c r="C295" s="62" t="s">
        <v>549</v>
      </c>
      <c r="D295" s="62"/>
      <c r="E295" s="63" t="s">
        <v>550</v>
      </c>
      <c r="F295" s="63"/>
      <c r="G295" s="10">
        <v>4</v>
      </c>
      <c r="H295" s="64" t="s">
        <v>175</v>
      </c>
      <c r="I295" s="64"/>
      <c r="J295" s="65"/>
      <c r="K295" s="65"/>
      <c r="L295" s="65">
        <f t="shared" si="27"/>
        <v>0</v>
      </c>
      <c r="M295" s="65"/>
    </row>
    <row r="296" spans="1:13" x14ac:dyDescent="0.25">
      <c r="A296" s="61">
        <v>4</v>
      </c>
      <c r="B296" s="61"/>
      <c r="C296" s="62" t="s">
        <v>551</v>
      </c>
      <c r="D296" s="62"/>
      <c r="E296" s="63" t="s">
        <v>552</v>
      </c>
      <c r="F296" s="63"/>
      <c r="G296" s="10">
        <v>6</v>
      </c>
      <c r="H296" s="64" t="s">
        <v>175</v>
      </c>
      <c r="I296" s="64"/>
      <c r="J296" s="65"/>
      <c r="K296" s="65"/>
      <c r="L296" s="65">
        <f t="shared" si="27"/>
        <v>0</v>
      </c>
      <c r="M296" s="65"/>
    </row>
    <row r="297" spans="1:13" x14ac:dyDescent="0.25">
      <c r="A297" s="61">
        <v>4</v>
      </c>
      <c r="B297" s="61"/>
      <c r="C297" s="62" t="s">
        <v>553</v>
      </c>
      <c r="D297" s="62"/>
      <c r="E297" s="63" t="s">
        <v>554</v>
      </c>
      <c r="F297" s="63"/>
      <c r="G297" s="10">
        <v>4</v>
      </c>
      <c r="H297" s="64" t="s">
        <v>175</v>
      </c>
      <c r="I297" s="64"/>
      <c r="J297" s="65"/>
      <c r="K297" s="65"/>
      <c r="L297" s="65">
        <f t="shared" si="27"/>
        <v>0</v>
      </c>
      <c r="M297" s="65"/>
    </row>
    <row r="298" spans="1:13" x14ac:dyDescent="0.25">
      <c r="A298" s="61">
        <v>4</v>
      </c>
      <c r="B298" s="61"/>
      <c r="C298" s="62" t="s">
        <v>555</v>
      </c>
      <c r="D298" s="62"/>
      <c r="E298" s="63" t="s">
        <v>556</v>
      </c>
      <c r="F298" s="63"/>
      <c r="G298" s="10">
        <v>1</v>
      </c>
      <c r="H298" s="64" t="s">
        <v>27</v>
      </c>
      <c r="I298" s="64"/>
      <c r="J298" s="65"/>
      <c r="K298" s="65"/>
      <c r="L298" s="65">
        <f t="shared" si="27"/>
        <v>0</v>
      </c>
      <c r="M298" s="65"/>
    </row>
    <row r="299" spans="1:13" x14ac:dyDescent="0.25">
      <c r="A299" s="61">
        <v>4</v>
      </c>
      <c r="B299" s="61"/>
      <c r="C299" s="62" t="s">
        <v>557</v>
      </c>
      <c r="D299" s="62"/>
      <c r="E299" s="63" t="s">
        <v>558</v>
      </c>
      <c r="F299" s="63"/>
      <c r="G299" s="10">
        <v>1</v>
      </c>
      <c r="H299" s="64" t="s">
        <v>27</v>
      </c>
      <c r="I299" s="64"/>
      <c r="J299" s="65"/>
      <c r="K299" s="65"/>
      <c r="L299" s="65">
        <f t="shared" si="27"/>
        <v>0</v>
      </c>
      <c r="M299" s="65"/>
    </row>
    <row r="300" spans="1:13" x14ac:dyDescent="0.25">
      <c r="A300" s="61">
        <v>4</v>
      </c>
      <c r="B300" s="61"/>
      <c r="C300" s="62" t="s">
        <v>559</v>
      </c>
      <c r="D300" s="62"/>
      <c r="E300" s="63" t="s">
        <v>560</v>
      </c>
      <c r="F300" s="63"/>
      <c r="G300" s="10">
        <v>1</v>
      </c>
      <c r="H300" s="64" t="s">
        <v>27</v>
      </c>
      <c r="I300" s="64"/>
      <c r="J300" s="65"/>
      <c r="K300" s="65"/>
      <c r="L300" s="65">
        <f t="shared" si="27"/>
        <v>0</v>
      </c>
      <c r="M300" s="65"/>
    </row>
    <row r="301" spans="1:13" x14ac:dyDescent="0.25">
      <c r="A301" s="61">
        <v>4</v>
      </c>
      <c r="B301" s="61"/>
      <c r="C301" s="62" t="s">
        <v>561</v>
      </c>
      <c r="D301" s="62"/>
      <c r="E301" s="63" t="s">
        <v>562</v>
      </c>
      <c r="F301" s="63"/>
      <c r="G301" s="10">
        <v>18</v>
      </c>
      <c r="H301" s="64" t="s">
        <v>175</v>
      </c>
      <c r="I301" s="64"/>
      <c r="J301" s="65"/>
      <c r="K301" s="65"/>
      <c r="L301" s="65">
        <f t="shared" si="27"/>
        <v>0</v>
      </c>
      <c r="M301" s="65"/>
    </row>
    <row r="302" spans="1:13" x14ac:dyDescent="0.25">
      <c r="A302" s="61">
        <v>4</v>
      </c>
      <c r="B302" s="61"/>
      <c r="C302" s="62" t="s">
        <v>563</v>
      </c>
      <c r="D302" s="62"/>
      <c r="E302" s="63" t="s">
        <v>564</v>
      </c>
      <c r="F302" s="63"/>
      <c r="G302" s="10">
        <v>2</v>
      </c>
      <c r="H302" s="64" t="s">
        <v>175</v>
      </c>
      <c r="I302" s="64"/>
      <c r="J302" s="65"/>
      <c r="K302" s="65"/>
      <c r="L302" s="65">
        <f t="shared" si="27"/>
        <v>0</v>
      </c>
      <c r="M302" s="65"/>
    </row>
    <row r="303" spans="1:13" x14ac:dyDescent="0.25">
      <c r="A303" s="61">
        <v>4</v>
      </c>
      <c r="B303" s="61"/>
      <c r="C303" s="62" t="s">
        <v>565</v>
      </c>
      <c r="D303" s="62"/>
      <c r="E303" s="63" t="s">
        <v>566</v>
      </c>
      <c r="F303" s="63"/>
      <c r="G303" s="10">
        <v>1</v>
      </c>
      <c r="H303" s="64" t="s">
        <v>27</v>
      </c>
      <c r="I303" s="64"/>
      <c r="J303" s="65"/>
      <c r="K303" s="65"/>
      <c r="L303" s="65">
        <f t="shared" si="27"/>
        <v>0</v>
      </c>
      <c r="M303" s="65"/>
    </row>
    <row r="304" spans="1:13" x14ac:dyDescent="0.25">
      <c r="A304" s="61">
        <v>4</v>
      </c>
      <c r="B304" s="61"/>
      <c r="C304" s="62" t="s">
        <v>567</v>
      </c>
      <c r="D304" s="62"/>
      <c r="E304" s="63" t="s">
        <v>568</v>
      </c>
      <c r="F304" s="63"/>
      <c r="G304" s="10">
        <v>1</v>
      </c>
      <c r="H304" s="64" t="s">
        <v>27</v>
      </c>
      <c r="I304" s="64"/>
      <c r="J304" s="65"/>
      <c r="K304" s="65"/>
      <c r="L304" s="65">
        <f t="shared" si="27"/>
        <v>0</v>
      </c>
      <c r="M304" s="65"/>
    </row>
    <row r="305" spans="1:13" x14ac:dyDescent="0.25">
      <c r="A305" s="61">
        <v>4</v>
      </c>
      <c r="B305" s="61"/>
      <c r="C305" s="62" t="s">
        <v>569</v>
      </c>
      <c r="D305" s="62"/>
      <c r="E305" s="63" t="s">
        <v>570</v>
      </c>
      <c r="F305" s="63"/>
      <c r="G305" s="10">
        <v>1</v>
      </c>
      <c r="H305" s="64" t="s">
        <v>27</v>
      </c>
      <c r="I305" s="64"/>
      <c r="J305" s="65"/>
      <c r="K305" s="65"/>
      <c r="L305" s="65">
        <f t="shared" si="27"/>
        <v>0</v>
      </c>
      <c r="M305" s="65"/>
    </row>
    <row r="306" spans="1:13" x14ac:dyDescent="0.25">
      <c r="A306" s="56">
        <v>3</v>
      </c>
      <c r="B306" s="56"/>
      <c r="C306" s="66" t="s">
        <v>571</v>
      </c>
      <c r="D306" s="66"/>
      <c r="E306" s="67" t="s">
        <v>572</v>
      </c>
      <c r="F306" s="67"/>
      <c r="G306" s="16">
        <v>1</v>
      </c>
      <c r="H306" s="68"/>
      <c r="I306" s="68"/>
      <c r="J306" s="69"/>
      <c r="K306" s="69"/>
      <c r="L306" s="65">
        <f t="shared" si="27"/>
        <v>0</v>
      </c>
      <c r="M306" s="65"/>
    </row>
    <row r="307" spans="1:13" x14ac:dyDescent="0.25">
      <c r="A307" s="61">
        <v>4</v>
      </c>
      <c r="B307" s="61"/>
      <c r="C307" s="62" t="s">
        <v>573</v>
      </c>
      <c r="D307" s="62"/>
      <c r="E307" s="63" t="s">
        <v>574</v>
      </c>
      <c r="F307" s="63"/>
      <c r="G307" s="10">
        <v>2</v>
      </c>
      <c r="H307" s="64" t="s">
        <v>27</v>
      </c>
      <c r="I307" s="64"/>
      <c r="J307" s="65"/>
      <c r="K307" s="65"/>
      <c r="L307" s="65">
        <f t="shared" si="27"/>
        <v>0</v>
      </c>
      <c r="M307" s="65"/>
    </row>
    <row r="308" spans="1:13" x14ac:dyDescent="0.25">
      <c r="A308" s="61">
        <v>4</v>
      </c>
      <c r="B308" s="61"/>
      <c r="C308" s="62" t="s">
        <v>575</v>
      </c>
      <c r="D308" s="62"/>
      <c r="E308" s="63" t="s">
        <v>576</v>
      </c>
      <c r="F308" s="63"/>
      <c r="G308" s="10">
        <v>2</v>
      </c>
      <c r="H308" s="64" t="s">
        <v>27</v>
      </c>
      <c r="I308" s="64"/>
      <c r="J308" s="65"/>
      <c r="K308" s="65"/>
      <c r="L308" s="65">
        <f t="shared" si="27"/>
        <v>0</v>
      </c>
      <c r="M308" s="65"/>
    </row>
    <row r="309" spans="1:13" x14ac:dyDescent="0.25">
      <c r="A309" s="61">
        <v>4</v>
      </c>
      <c r="B309" s="61"/>
      <c r="C309" s="62" t="s">
        <v>577</v>
      </c>
      <c r="D309" s="62"/>
      <c r="E309" s="63" t="s">
        <v>578</v>
      </c>
      <c r="F309" s="63"/>
      <c r="G309" s="10">
        <v>2</v>
      </c>
      <c r="H309" s="64" t="s">
        <v>27</v>
      </c>
      <c r="I309" s="64"/>
      <c r="J309" s="65"/>
      <c r="K309" s="65"/>
      <c r="L309" s="65">
        <f t="shared" si="27"/>
        <v>0</v>
      </c>
      <c r="M309" s="65"/>
    </row>
    <row r="310" spans="1:13" x14ac:dyDescent="0.25">
      <c r="A310" s="56">
        <v>3</v>
      </c>
      <c r="B310" s="56"/>
      <c r="C310" s="66" t="s">
        <v>579</v>
      </c>
      <c r="D310" s="66"/>
      <c r="E310" s="67" t="s">
        <v>580</v>
      </c>
      <c r="F310" s="67"/>
      <c r="G310" s="16">
        <v>1</v>
      </c>
      <c r="H310" s="68"/>
      <c r="I310" s="68"/>
      <c r="J310" s="69"/>
      <c r="K310" s="69"/>
      <c r="L310" s="65">
        <f t="shared" si="27"/>
        <v>0</v>
      </c>
      <c r="M310" s="65"/>
    </row>
    <row r="311" spans="1:13" x14ac:dyDescent="0.25">
      <c r="A311" s="61">
        <v>4</v>
      </c>
      <c r="B311" s="61"/>
      <c r="C311" s="62" t="s">
        <v>581</v>
      </c>
      <c r="D311" s="62"/>
      <c r="E311" s="63" t="s">
        <v>582</v>
      </c>
      <c r="F311" s="63"/>
      <c r="G311" s="10">
        <v>12</v>
      </c>
      <c r="H311" s="64" t="s">
        <v>27</v>
      </c>
      <c r="I311" s="64"/>
      <c r="J311" s="65"/>
      <c r="K311" s="65"/>
      <c r="L311" s="65">
        <f t="shared" si="27"/>
        <v>0</v>
      </c>
      <c r="M311" s="65"/>
    </row>
    <row r="312" spans="1:13" x14ac:dyDescent="0.25">
      <c r="A312" s="61">
        <v>4</v>
      </c>
      <c r="B312" s="61"/>
      <c r="C312" s="62" t="s">
        <v>583</v>
      </c>
      <c r="D312" s="62"/>
      <c r="E312" s="63" t="s">
        <v>584</v>
      </c>
      <c r="F312" s="63"/>
      <c r="G312" s="10">
        <v>54</v>
      </c>
      <c r="H312" s="64" t="s">
        <v>27</v>
      </c>
      <c r="I312" s="64"/>
      <c r="J312" s="65"/>
      <c r="K312" s="65"/>
      <c r="L312" s="65">
        <f t="shared" si="27"/>
        <v>0</v>
      </c>
      <c r="M312" s="65"/>
    </row>
    <row r="313" spans="1:13" x14ac:dyDescent="0.25">
      <c r="A313" s="56">
        <v>2</v>
      </c>
      <c r="B313" s="56"/>
      <c r="C313" s="57"/>
      <c r="D313" s="57"/>
      <c r="E313" s="58" t="s">
        <v>197</v>
      </c>
      <c r="F313" s="58"/>
      <c r="G313" s="17">
        <v>1</v>
      </c>
      <c r="H313" s="59"/>
      <c r="I313" s="59"/>
      <c r="J313" s="60"/>
      <c r="K313" s="60"/>
      <c r="L313" s="65">
        <f t="shared" si="27"/>
        <v>0</v>
      </c>
      <c r="M313" s="65"/>
    </row>
    <row r="314" spans="1:13" x14ac:dyDescent="0.25">
      <c r="A314" s="56">
        <v>3</v>
      </c>
      <c r="B314" s="56"/>
      <c r="C314" s="66" t="s">
        <v>505</v>
      </c>
      <c r="D314" s="66"/>
      <c r="E314" s="67" t="s">
        <v>506</v>
      </c>
      <c r="F314" s="67"/>
      <c r="G314" s="16">
        <v>1</v>
      </c>
      <c r="H314" s="68"/>
      <c r="I314" s="68"/>
      <c r="J314" s="69"/>
      <c r="K314" s="69"/>
      <c r="L314" s="65">
        <f t="shared" si="27"/>
        <v>0</v>
      </c>
      <c r="M314" s="65"/>
    </row>
    <row r="315" spans="1:13" x14ac:dyDescent="0.25">
      <c r="A315" s="61">
        <v>4</v>
      </c>
      <c r="B315" s="61"/>
      <c r="C315" s="62" t="s">
        <v>507</v>
      </c>
      <c r="D315" s="62"/>
      <c r="E315" s="63" t="s">
        <v>508</v>
      </c>
      <c r="F315" s="63"/>
      <c r="G315" s="10">
        <v>10</v>
      </c>
      <c r="H315" s="64" t="s">
        <v>288</v>
      </c>
      <c r="I315" s="64"/>
      <c r="J315" s="65"/>
      <c r="K315" s="65"/>
      <c r="L315" s="65">
        <f t="shared" si="27"/>
        <v>0</v>
      </c>
      <c r="M315" s="65"/>
    </row>
    <row r="316" spans="1:13" x14ac:dyDescent="0.25">
      <c r="A316" s="61">
        <v>4</v>
      </c>
      <c r="B316" s="61"/>
      <c r="C316" s="62" t="s">
        <v>509</v>
      </c>
      <c r="D316" s="62"/>
      <c r="E316" s="63" t="s">
        <v>510</v>
      </c>
      <c r="F316" s="63"/>
      <c r="G316" s="10">
        <v>4</v>
      </c>
      <c r="H316" s="64" t="s">
        <v>288</v>
      </c>
      <c r="I316" s="64"/>
      <c r="J316" s="65"/>
      <c r="K316" s="65"/>
      <c r="L316" s="65">
        <f t="shared" si="27"/>
        <v>0</v>
      </c>
      <c r="M316" s="65"/>
    </row>
    <row r="317" spans="1:13" x14ac:dyDescent="0.25">
      <c r="A317" s="61">
        <v>4</v>
      </c>
      <c r="B317" s="61"/>
      <c r="C317" s="62" t="s">
        <v>511</v>
      </c>
      <c r="D317" s="62"/>
      <c r="E317" s="63" t="s">
        <v>512</v>
      </c>
      <c r="F317" s="63"/>
      <c r="G317" s="10">
        <v>16</v>
      </c>
      <c r="H317" s="64" t="s">
        <v>288</v>
      </c>
      <c r="I317" s="64"/>
      <c r="J317" s="65"/>
      <c r="K317" s="65"/>
      <c r="L317" s="65">
        <f t="shared" si="27"/>
        <v>0</v>
      </c>
      <c r="M317" s="65"/>
    </row>
    <row r="318" spans="1:13" x14ac:dyDescent="0.25">
      <c r="A318" s="61">
        <v>4</v>
      </c>
      <c r="B318" s="61"/>
      <c r="C318" s="62" t="s">
        <v>513</v>
      </c>
      <c r="D318" s="62"/>
      <c r="E318" s="63" t="s">
        <v>514</v>
      </c>
      <c r="F318" s="63"/>
      <c r="G318" s="10">
        <v>10</v>
      </c>
      <c r="H318" s="64" t="s">
        <v>285</v>
      </c>
      <c r="I318" s="64"/>
      <c r="J318" s="65"/>
      <c r="K318" s="65"/>
      <c r="L318" s="65">
        <f t="shared" si="27"/>
        <v>0</v>
      </c>
      <c r="M318" s="65"/>
    </row>
    <row r="319" spans="1:13" x14ac:dyDescent="0.25">
      <c r="A319" s="61">
        <v>4</v>
      </c>
      <c r="B319" s="61"/>
      <c r="C319" s="62" t="s">
        <v>515</v>
      </c>
      <c r="D319" s="62"/>
      <c r="E319" s="63" t="s">
        <v>516</v>
      </c>
      <c r="F319" s="63"/>
      <c r="G319" s="10">
        <v>10</v>
      </c>
      <c r="H319" s="64" t="s">
        <v>285</v>
      </c>
      <c r="I319" s="64"/>
      <c r="J319" s="65"/>
      <c r="K319" s="65"/>
      <c r="L319" s="65">
        <f t="shared" si="27"/>
        <v>0</v>
      </c>
      <c r="M319" s="65"/>
    </row>
    <row r="320" spans="1:13" x14ac:dyDescent="0.25">
      <c r="A320" s="61">
        <v>4</v>
      </c>
      <c r="B320" s="61"/>
      <c r="C320" s="62" t="s">
        <v>517</v>
      </c>
      <c r="D320" s="62"/>
      <c r="E320" s="63" t="s">
        <v>518</v>
      </c>
      <c r="F320" s="63"/>
      <c r="G320" s="10">
        <v>6</v>
      </c>
      <c r="H320" s="64" t="s">
        <v>27</v>
      </c>
      <c r="I320" s="64"/>
      <c r="J320" s="65"/>
      <c r="K320" s="65"/>
      <c r="L320" s="65">
        <f t="shared" si="27"/>
        <v>0</v>
      </c>
      <c r="M320" s="65"/>
    </row>
    <row r="321" spans="1:13" x14ac:dyDescent="0.25">
      <c r="A321" s="61">
        <v>4</v>
      </c>
      <c r="B321" s="61"/>
      <c r="C321" s="62" t="s">
        <v>519</v>
      </c>
      <c r="D321" s="62"/>
      <c r="E321" s="63" t="s">
        <v>520</v>
      </c>
      <c r="F321" s="63"/>
      <c r="G321" s="10">
        <v>4</v>
      </c>
      <c r="H321" s="64" t="s">
        <v>27</v>
      </c>
      <c r="I321" s="64"/>
      <c r="J321" s="65"/>
      <c r="K321" s="65"/>
      <c r="L321" s="65">
        <f t="shared" si="27"/>
        <v>0</v>
      </c>
      <c r="M321" s="65"/>
    </row>
    <row r="322" spans="1:13" x14ac:dyDescent="0.25">
      <c r="A322" s="61">
        <v>4</v>
      </c>
      <c r="B322" s="61"/>
      <c r="C322" s="62" t="s">
        <v>521</v>
      </c>
      <c r="D322" s="62"/>
      <c r="E322" s="63" t="s">
        <v>522</v>
      </c>
      <c r="F322" s="63"/>
      <c r="G322" s="10">
        <v>24</v>
      </c>
      <c r="H322" s="64" t="s">
        <v>27</v>
      </c>
      <c r="I322" s="64"/>
      <c r="J322" s="65"/>
      <c r="K322" s="65"/>
      <c r="L322" s="65">
        <f t="shared" si="27"/>
        <v>0</v>
      </c>
      <c r="M322" s="65"/>
    </row>
    <row r="323" spans="1:13" x14ac:dyDescent="0.25">
      <c r="A323" s="56">
        <v>3</v>
      </c>
      <c r="B323" s="56"/>
      <c r="C323" s="66" t="s">
        <v>585</v>
      </c>
      <c r="D323" s="66"/>
      <c r="E323" s="67" t="s">
        <v>524</v>
      </c>
      <c r="F323" s="67"/>
      <c r="G323" s="16">
        <v>1</v>
      </c>
      <c r="H323" s="68"/>
      <c r="I323" s="68"/>
      <c r="J323" s="69"/>
      <c r="K323" s="69"/>
      <c r="L323" s="65">
        <f t="shared" si="27"/>
        <v>0</v>
      </c>
      <c r="M323" s="65"/>
    </row>
    <row r="324" spans="1:13" x14ac:dyDescent="0.25">
      <c r="A324" s="61">
        <v>4</v>
      </c>
      <c r="B324" s="61"/>
      <c r="C324" s="62" t="s">
        <v>525</v>
      </c>
      <c r="D324" s="62"/>
      <c r="E324" s="63" t="s">
        <v>526</v>
      </c>
      <c r="F324" s="63"/>
      <c r="G324" s="10">
        <v>2</v>
      </c>
      <c r="H324" s="64" t="s">
        <v>27</v>
      </c>
      <c r="I324" s="64"/>
      <c r="J324" s="65"/>
      <c r="K324" s="65"/>
      <c r="L324" s="65">
        <f t="shared" si="27"/>
        <v>0</v>
      </c>
      <c r="M324" s="65"/>
    </row>
    <row r="325" spans="1:13" x14ac:dyDescent="0.25">
      <c r="A325" s="61">
        <v>4</v>
      </c>
      <c r="B325" s="61"/>
      <c r="C325" s="62" t="s">
        <v>527</v>
      </c>
      <c r="D325" s="62"/>
      <c r="E325" s="63" t="s">
        <v>528</v>
      </c>
      <c r="F325" s="63"/>
      <c r="G325" s="10">
        <v>10</v>
      </c>
      <c r="H325" s="64" t="s">
        <v>175</v>
      </c>
      <c r="I325" s="64"/>
      <c r="J325" s="65"/>
      <c r="K325" s="65"/>
      <c r="L325" s="65">
        <f t="shared" si="27"/>
        <v>0</v>
      </c>
      <c r="M325" s="65"/>
    </row>
    <row r="326" spans="1:13" x14ac:dyDescent="0.25">
      <c r="A326" s="61">
        <v>4</v>
      </c>
      <c r="B326" s="61"/>
      <c r="C326" s="62" t="s">
        <v>529</v>
      </c>
      <c r="D326" s="62"/>
      <c r="E326" s="63" t="s">
        <v>530</v>
      </c>
      <c r="F326" s="63"/>
      <c r="G326" s="10">
        <v>14</v>
      </c>
      <c r="H326" s="64" t="s">
        <v>214</v>
      </c>
      <c r="I326" s="64"/>
      <c r="J326" s="65"/>
      <c r="K326" s="65"/>
      <c r="L326" s="65">
        <f t="shared" si="27"/>
        <v>0</v>
      </c>
      <c r="M326" s="65"/>
    </row>
    <row r="327" spans="1:13" x14ac:dyDescent="0.25">
      <c r="A327" s="61">
        <v>4</v>
      </c>
      <c r="B327" s="61"/>
      <c r="C327" s="62" t="s">
        <v>531</v>
      </c>
      <c r="D327" s="62"/>
      <c r="E327" s="63" t="s">
        <v>532</v>
      </c>
      <c r="F327" s="63"/>
      <c r="G327" s="10">
        <v>36</v>
      </c>
      <c r="H327" s="64" t="s">
        <v>32</v>
      </c>
      <c r="I327" s="64"/>
      <c r="J327" s="65"/>
      <c r="K327" s="65"/>
      <c r="L327" s="65">
        <f t="shared" si="27"/>
        <v>0</v>
      </c>
      <c r="M327" s="65"/>
    </row>
    <row r="328" spans="1:13" x14ac:dyDescent="0.25">
      <c r="A328" s="61">
        <v>4</v>
      </c>
      <c r="B328" s="61"/>
      <c r="C328" s="62" t="s">
        <v>533</v>
      </c>
      <c r="D328" s="62"/>
      <c r="E328" s="63" t="s">
        <v>534</v>
      </c>
      <c r="F328" s="63"/>
      <c r="G328" s="10">
        <v>64</v>
      </c>
      <c r="H328" s="64" t="s">
        <v>27</v>
      </c>
      <c r="I328" s="64"/>
      <c r="J328" s="65"/>
      <c r="K328" s="65"/>
      <c r="L328" s="65">
        <f t="shared" si="27"/>
        <v>0</v>
      </c>
      <c r="M328" s="65"/>
    </row>
    <row r="329" spans="1:13" x14ac:dyDescent="0.25">
      <c r="A329" s="61">
        <v>4</v>
      </c>
      <c r="B329" s="61"/>
      <c r="C329" s="62" t="s">
        <v>535</v>
      </c>
      <c r="D329" s="62"/>
      <c r="E329" s="63" t="s">
        <v>536</v>
      </c>
      <c r="F329" s="63"/>
      <c r="G329" s="10">
        <v>64</v>
      </c>
      <c r="H329" s="64" t="s">
        <v>27</v>
      </c>
      <c r="I329" s="64"/>
      <c r="J329" s="65"/>
      <c r="K329" s="65"/>
      <c r="L329" s="65">
        <f t="shared" si="27"/>
        <v>0</v>
      </c>
      <c r="M329" s="65"/>
    </row>
    <row r="330" spans="1:13" x14ac:dyDescent="0.25">
      <c r="A330" s="61">
        <v>4</v>
      </c>
      <c r="B330" s="61"/>
      <c r="C330" s="62" t="s">
        <v>537</v>
      </c>
      <c r="D330" s="62"/>
      <c r="E330" s="63" t="s">
        <v>586</v>
      </c>
      <c r="F330" s="63"/>
      <c r="G330" s="10">
        <v>5</v>
      </c>
      <c r="H330" s="64" t="s">
        <v>27</v>
      </c>
      <c r="I330" s="64"/>
      <c r="J330" s="65"/>
      <c r="K330" s="65"/>
      <c r="L330" s="65">
        <f t="shared" si="27"/>
        <v>0</v>
      </c>
      <c r="M330" s="65"/>
    </row>
    <row r="331" spans="1:13" x14ac:dyDescent="0.25">
      <c r="A331" s="61">
        <v>4</v>
      </c>
      <c r="B331" s="61"/>
      <c r="C331" s="62" t="s">
        <v>539</v>
      </c>
      <c r="D331" s="62"/>
      <c r="E331" s="63" t="s">
        <v>540</v>
      </c>
      <c r="F331" s="63"/>
      <c r="G331" s="10">
        <v>30</v>
      </c>
      <c r="H331" s="64" t="s">
        <v>27</v>
      </c>
      <c r="I331" s="64"/>
      <c r="J331" s="65"/>
      <c r="K331" s="65"/>
      <c r="L331" s="65">
        <f t="shared" si="27"/>
        <v>0</v>
      </c>
      <c r="M331" s="65"/>
    </row>
    <row r="332" spans="1:13" x14ac:dyDescent="0.25">
      <c r="A332" s="61">
        <v>4</v>
      </c>
      <c r="B332" s="61"/>
      <c r="C332" s="62" t="s">
        <v>541</v>
      </c>
      <c r="D332" s="62"/>
      <c r="E332" s="63" t="s">
        <v>542</v>
      </c>
      <c r="F332" s="63"/>
      <c r="G332" s="10">
        <v>1</v>
      </c>
      <c r="H332" s="64" t="s">
        <v>27</v>
      </c>
      <c r="I332" s="64"/>
      <c r="J332" s="65"/>
      <c r="K332" s="65"/>
      <c r="L332" s="65">
        <f t="shared" si="27"/>
        <v>0</v>
      </c>
      <c r="M332" s="65"/>
    </row>
    <row r="333" spans="1:13" x14ac:dyDescent="0.25">
      <c r="A333" s="61">
        <v>4</v>
      </c>
      <c r="B333" s="61"/>
      <c r="C333" s="62" t="s">
        <v>543</v>
      </c>
      <c r="D333" s="62"/>
      <c r="E333" s="63" t="s">
        <v>544</v>
      </c>
      <c r="F333" s="63"/>
      <c r="G333" s="10">
        <v>1</v>
      </c>
      <c r="H333" s="64" t="s">
        <v>27</v>
      </c>
      <c r="I333" s="64"/>
      <c r="J333" s="65"/>
      <c r="K333" s="65"/>
      <c r="L333" s="65">
        <f t="shared" si="27"/>
        <v>0</v>
      </c>
      <c r="M333" s="65"/>
    </row>
    <row r="334" spans="1:13" x14ac:dyDescent="0.25">
      <c r="A334" s="56">
        <v>3</v>
      </c>
      <c r="B334" s="56"/>
      <c r="C334" s="66" t="s">
        <v>587</v>
      </c>
      <c r="D334" s="66"/>
      <c r="E334" s="67" t="s">
        <v>546</v>
      </c>
      <c r="F334" s="67"/>
      <c r="G334" s="16">
        <v>1</v>
      </c>
      <c r="H334" s="68"/>
      <c r="I334" s="68"/>
      <c r="J334" s="69"/>
      <c r="K334" s="69"/>
      <c r="L334" s="65">
        <f t="shared" ref="L334:L351" si="28">G334*J334</f>
        <v>0</v>
      </c>
      <c r="M334" s="65"/>
    </row>
    <row r="335" spans="1:13" x14ac:dyDescent="0.25">
      <c r="A335" s="61">
        <v>4</v>
      </c>
      <c r="B335" s="61"/>
      <c r="C335" s="62" t="s">
        <v>547</v>
      </c>
      <c r="D335" s="62"/>
      <c r="E335" s="63" t="s">
        <v>548</v>
      </c>
      <c r="F335" s="63"/>
      <c r="G335" s="10">
        <v>2</v>
      </c>
      <c r="H335" s="64" t="s">
        <v>175</v>
      </c>
      <c r="I335" s="64"/>
      <c r="J335" s="65"/>
      <c r="K335" s="65"/>
      <c r="L335" s="65">
        <f t="shared" si="28"/>
        <v>0</v>
      </c>
      <c r="M335" s="65"/>
    </row>
    <row r="336" spans="1:13" x14ac:dyDescent="0.25">
      <c r="A336" s="61">
        <v>4</v>
      </c>
      <c r="B336" s="61"/>
      <c r="C336" s="62" t="s">
        <v>549</v>
      </c>
      <c r="D336" s="62"/>
      <c r="E336" s="63" t="s">
        <v>550</v>
      </c>
      <c r="F336" s="63"/>
      <c r="G336" s="10">
        <v>4</v>
      </c>
      <c r="H336" s="64" t="s">
        <v>175</v>
      </c>
      <c r="I336" s="64"/>
      <c r="J336" s="65"/>
      <c r="K336" s="65"/>
      <c r="L336" s="65">
        <f t="shared" si="28"/>
        <v>0</v>
      </c>
      <c r="M336" s="65"/>
    </row>
    <row r="337" spans="1:13" x14ac:dyDescent="0.25">
      <c r="A337" s="61">
        <v>4</v>
      </c>
      <c r="B337" s="61"/>
      <c r="C337" s="62" t="s">
        <v>551</v>
      </c>
      <c r="D337" s="62"/>
      <c r="E337" s="63" t="s">
        <v>552</v>
      </c>
      <c r="F337" s="63"/>
      <c r="G337" s="10">
        <v>6</v>
      </c>
      <c r="H337" s="64" t="s">
        <v>175</v>
      </c>
      <c r="I337" s="64"/>
      <c r="J337" s="65"/>
      <c r="K337" s="65"/>
      <c r="L337" s="65">
        <f t="shared" si="28"/>
        <v>0</v>
      </c>
      <c r="M337" s="65"/>
    </row>
    <row r="338" spans="1:13" x14ac:dyDescent="0.25">
      <c r="A338" s="61">
        <v>4</v>
      </c>
      <c r="B338" s="61"/>
      <c r="C338" s="62" t="s">
        <v>557</v>
      </c>
      <c r="D338" s="62"/>
      <c r="E338" s="63" t="s">
        <v>558</v>
      </c>
      <c r="F338" s="63"/>
      <c r="G338" s="10">
        <v>1</v>
      </c>
      <c r="H338" s="64" t="s">
        <v>27</v>
      </c>
      <c r="I338" s="64"/>
      <c r="J338" s="65"/>
      <c r="K338" s="65"/>
      <c r="L338" s="65">
        <f t="shared" si="28"/>
        <v>0</v>
      </c>
      <c r="M338" s="65"/>
    </row>
    <row r="339" spans="1:13" x14ac:dyDescent="0.25">
      <c r="A339" s="61">
        <v>4</v>
      </c>
      <c r="B339" s="61"/>
      <c r="C339" s="62" t="s">
        <v>559</v>
      </c>
      <c r="D339" s="62"/>
      <c r="E339" s="63" t="s">
        <v>560</v>
      </c>
      <c r="F339" s="63"/>
      <c r="G339" s="10">
        <v>1</v>
      </c>
      <c r="H339" s="64" t="s">
        <v>27</v>
      </c>
      <c r="I339" s="64"/>
      <c r="J339" s="65"/>
      <c r="K339" s="65"/>
      <c r="L339" s="65">
        <f t="shared" si="28"/>
        <v>0</v>
      </c>
      <c r="M339" s="65"/>
    </row>
    <row r="340" spans="1:13" x14ac:dyDescent="0.25">
      <c r="A340" s="61">
        <v>4</v>
      </c>
      <c r="B340" s="61"/>
      <c r="C340" s="62" t="s">
        <v>561</v>
      </c>
      <c r="D340" s="62"/>
      <c r="E340" s="63" t="s">
        <v>562</v>
      </c>
      <c r="F340" s="63"/>
      <c r="G340" s="10">
        <v>18</v>
      </c>
      <c r="H340" s="64" t="s">
        <v>175</v>
      </c>
      <c r="I340" s="64"/>
      <c r="J340" s="65"/>
      <c r="K340" s="65"/>
      <c r="L340" s="65">
        <f t="shared" si="28"/>
        <v>0</v>
      </c>
      <c r="M340" s="65"/>
    </row>
    <row r="341" spans="1:13" x14ac:dyDescent="0.25">
      <c r="A341" s="61">
        <v>4</v>
      </c>
      <c r="B341" s="61"/>
      <c r="C341" s="62" t="s">
        <v>563</v>
      </c>
      <c r="D341" s="62"/>
      <c r="E341" s="63" t="s">
        <v>564</v>
      </c>
      <c r="F341" s="63"/>
      <c r="G341" s="10">
        <v>2</v>
      </c>
      <c r="H341" s="64" t="s">
        <v>175</v>
      </c>
      <c r="I341" s="64"/>
      <c r="J341" s="65"/>
      <c r="K341" s="65"/>
      <c r="L341" s="65">
        <f t="shared" si="28"/>
        <v>0</v>
      </c>
      <c r="M341" s="65"/>
    </row>
    <row r="342" spans="1:13" x14ac:dyDescent="0.25">
      <c r="A342" s="61">
        <v>4</v>
      </c>
      <c r="B342" s="61"/>
      <c r="C342" s="62" t="s">
        <v>567</v>
      </c>
      <c r="D342" s="62"/>
      <c r="E342" s="63" t="s">
        <v>568</v>
      </c>
      <c r="F342" s="63"/>
      <c r="G342" s="10">
        <v>1</v>
      </c>
      <c r="H342" s="64" t="s">
        <v>27</v>
      </c>
      <c r="I342" s="64"/>
      <c r="J342" s="65"/>
      <c r="K342" s="65"/>
      <c r="L342" s="65">
        <f t="shared" si="28"/>
        <v>0</v>
      </c>
      <c r="M342" s="65"/>
    </row>
    <row r="343" spans="1:13" x14ac:dyDescent="0.25">
      <c r="A343" s="61">
        <v>4</v>
      </c>
      <c r="B343" s="61"/>
      <c r="C343" s="62" t="s">
        <v>569</v>
      </c>
      <c r="D343" s="62"/>
      <c r="E343" s="63" t="s">
        <v>570</v>
      </c>
      <c r="F343" s="63"/>
      <c r="G343" s="10">
        <v>1</v>
      </c>
      <c r="H343" s="64" t="s">
        <v>27</v>
      </c>
      <c r="I343" s="64"/>
      <c r="J343" s="65"/>
      <c r="K343" s="65"/>
      <c r="L343" s="65">
        <f t="shared" si="28"/>
        <v>0</v>
      </c>
      <c r="M343" s="65"/>
    </row>
    <row r="344" spans="1:13" x14ac:dyDescent="0.25">
      <c r="A344" s="56">
        <v>3</v>
      </c>
      <c r="B344" s="56"/>
      <c r="C344" s="66" t="s">
        <v>579</v>
      </c>
      <c r="D344" s="66"/>
      <c r="E344" s="67" t="s">
        <v>580</v>
      </c>
      <c r="F344" s="67"/>
      <c r="G344" s="16">
        <v>1</v>
      </c>
      <c r="H344" s="68"/>
      <c r="I344" s="68"/>
      <c r="J344" s="69"/>
      <c r="K344" s="69"/>
      <c r="L344" s="65">
        <f t="shared" si="28"/>
        <v>0</v>
      </c>
      <c r="M344" s="65"/>
    </row>
    <row r="345" spans="1:13" x14ac:dyDescent="0.25">
      <c r="A345" s="61">
        <v>4</v>
      </c>
      <c r="B345" s="61"/>
      <c r="C345" s="62" t="s">
        <v>581</v>
      </c>
      <c r="D345" s="62"/>
      <c r="E345" s="63" t="s">
        <v>588</v>
      </c>
      <c r="F345" s="63"/>
      <c r="G345" s="10">
        <v>12</v>
      </c>
      <c r="H345" s="64" t="s">
        <v>27</v>
      </c>
      <c r="I345" s="64"/>
      <c r="J345" s="65"/>
      <c r="K345" s="65"/>
      <c r="L345" s="65">
        <f t="shared" si="28"/>
        <v>0</v>
      </c>
      <c r="M345" s="65"/>
    </row>
    <row r="346" spans="1:13" x14ac:dyDescent="0.25">
      <c r="A346" s="61">
        <v>4</v>
      </c>
      <c r="B346" s="61"/>
      <c r="C346" s="62" t="s">
        <v>583</v>
      </c>
      <c r="D346" s="62"/>
      <c r="E346" s="63" t="s">
        <v>589</v>
      </c>
      <c r="F346" s="63"/>
      <c r="G346" s="10">
        <v>62</v>
      </c>
      <c r="H346" s="64" t="s">
        <v>27</v>
      </c>
      <c r="I346" s="64"/>
      <c r="J346" s="65"/>
      <c r="K346" s="65"/>
      <c r="L346" s="65">
        <f t="shared" si="28"/>
        <v>0</v>
      </c>
      <c r="M346" s="65"/>
    </row>
    <row r="347" spans="1:13" x14ac:dyDescent="0.25">
      <c r="A347" s="56">
        <v>2</v>
      </c>
      <c r="B347" s="56"/>
      <c r="C347" s="57"/>
      <c r="D347" s="57"/>
      <c r="E347" s="58" t="s">
        <v>590</v>
      </c>
      <c r="F347" s="58"/>
      <c r="G347" s="17">
        <v>1</v>
      </c>
      <c r="H347" s="59"/>
      <c r="I347" s="59"/>
      <c r="J347" s="60"/>
      <c r="K347" s="60"/>
      <c r="L347" s="65">
        <f t="shared" si="28"/>
        <v>0</v>
      </c>
      <c r="M347" s="65"/>
    </row>
    <row r="348" spans="1:13" x14ac:dyDescent="0.25">
      <c r="A348" s="56">
        <v>3</v>
      </c>
      <c r="B348" s="56"/>
      <c r="C348" s="66" t="s">
        <v>591</v>
      </c>
      <c r="D348" s="66"/>
      <c r="E348" s="67" t="s">
        <v>524</v>
      </c>
      <c r="F348" s="67"/>
      <c r="G348" s="16">
        <v>1</v>
      </c>
      <c r="H348" s="68"/>
      <c r="I348" s="68"/>
      <c r="J348" s="69"/>
      <c r="K348" s="69"/>
      <c r="L348" s="65">
        <f t="shared" si="28"/>
        <v>0</v>
      </c>
      <c r="M348" s="65"/>
    </row>
    <row r="349" spans="1:13" x14ac:dyDescent="0.25">
      <c r="A349" s="61">
        <v>4</v>
      </c>
      <c r="B349" s="61"/>
      <c r="C349" s="62" t="s">
        <v>537</v>
      </c>
      <c r="D349" s="62"/>
      <c r="E349" s="63" t="s">
        <v>538</v>
      </c>
      <c r="F349" s="63"/>
      <c r="G349" s="10">
        <v>3</v>
      </c>
      <c r="H349" s="64" t="s">
        <v>27</v>
      </c>
      <c r="I349" s="64"/>
      <c r="J349" s="65"/>
      <c r="K349" s="65"/>
      <c r="L349" s="65">
        <f t="shared" si="28"/>
        <v>0</v>
      </c>
      <c r="M349" s="65"/>
    </row>
    <row r="350" spans="1:13" x14ac:dyDescent="0.25">
      <c r="A350" s="56">
        <v>3</v>
      </c>
      <c r="B350" s="56"/>
      <c r="C350" s="66" t="s">
        <v>592</v>
      </c>
      <c r="D350" s="66"/>
      <c r="E350" s="67" t="s">
        <v>546</v>
      </c>
      <c r="F350" s="67"/>
      <c r="G350" s="16">
        <v>1</v>
      </c>
      <c r="H350" s="68"/>
      <c r="I350" s="68"/>
      <c r="J350" s="69"/>
      <c r="K350" s="69"/>
      <c r="L350" s="65">
        <f t="shared" si="28"/>
        <v>0</v>
      </c>
      <c r="M350" s="65"/>
    </row>
    <row r="351" spans="1:13" x14ac:dyDescent="0.25">
      <c r="A351" s="61">
        <v>4</v>
      </c>
      <c r="B351" s="61"/>
      <c r="C351" s="62" t="s">
        <v>561</v>
      </c>
      <c r="D351" s="62"/>
      <c r="E351" s="63" t="s">
        <v>562</v>
      </c>
      <c r="F351" s="63"/>
      <c r="G351" s="10">
        <v>3</v>
      </c>
      <c r="H351" s="64" t="s">
        <v>175</v>
      </c>
      <c r="I351" s="64"/>
      <c r="J351" s="65"/>
      <c r="K351" s="65"/>
      <c r="L351" s="65">
        <f t="shared" si="28"/>
        <v>0</v>
      </c>
      <c r="M351" s="65"/>
    </row>
    <row r="352" spans="1:13" x14ac:dyDescent="0.25">
      <c r="A352" s="7"/>
      <c r="B352" s="7"/>
      <c r="C352" s="8"/>
      <c r="D352" s="8"/>
      <c r="E352" s="9"/>
      <c r="F352" s="9"/>
      <c r="G352" s="10"/>
      <c r="H352" s="11"/>
      <c r="I352" s="11"/>
      <c r="J352" s="10"/>
      <c r="K352" s="10"/>
      <c r="L352" s="10"/>
      <c r="M352" s="10"/>
    </row>
    <row r="353" spans="1:13" x14ac:dyDescent="0.25">
      <c r="A353" s="61"/>
      <c r="B353" s="61"/>
      <c r="C353" s="71"/>
      <c r="D353" s="71"/>
      <c r="E353" s="48" t="s">
        <v>593</v>
      </c>
      <c r="F353" s="48"/>
      <c r="G353" s="18"/>
      <c r="H353" s="72"/>
      <c r="I353" s="72"/>
      <c r="J353" s="73"/>
      <c r="K353" s="73"/>
      <c r="L353" s="50">
        <f>L15</f>
        <v>0</v>
      </c>
      <c r="M353" s="50"/>
    </row>
    <row r="354" spans="1:13" x14ac:dyDescent="0.25">
      <c r="A354" s="7"/>
      <c r="B354" s="7"/>
      <c r="C354" s="12"/>
      <c r="D354" s="12"/>
      <c r="E354" s="5"/>
      <c r="F354" s="5"/>
      <c r="G354" s="7"/>
      <c r="H354" s="11"/>
      <c r="I354" s="11"/>
      <c r="J354" s="7"/>
      <c r="K354" s="7"/>
      <c r="L354" s="6"/>
      <c r="M354" s="6"/>
    </row>
    <row r="355" spans="1:13" x14ac:dyDescent="0.25">
      <c r="A355" s="61"/>
      <c r="B355" s="61"/>
      <c r="C355" s="71"/>
      <c r="D355" s="71"/>
      <c r="E355" s="74" t="s">
        <v>594</v>
      </c>
      <c r="F355" s="74"/>
      <c r="G355" s="74" t="s">
        <v>595</v>
      </c>
      <c r="H355" s="74"/>
      <c r="I355" s="74"/>
      <c r="J355" s="74"/>
      <c r="K355" s="74"/>
      <c r="L355" s="70">
        <f>L353*G355</f>
        <v>0</v>
      </c>
      <c r="M355" s="70"/>
    </row>
    <row r="356" spans="1:13" x14ac:dyDescent="0.25">
      <c r="A356" s="61"/>
      <c r="B356" s="61"/>
      <c r="C356" s="71"/>
      <c r="D356" s="71"/>
      <c r="E356" s="74" t="s">
        <v>596</v>
      </c>
      <c r="F356" s="74"/>
      <c r="G356" s="74" t="s">
        <v>597</v>
      </c>
      <c r="H356" s="74"/>
      <c r="I356" s="74"/>
      <c r="J356" s="74"/>
      <c r="K356" s="74"/>
      <c r="L356" s="70">
        <f>L353*G357</f>
        <v>0</v>
      </c>
      <c r="M356" s="70"/>
    </row>
    <row r="357" spans="1:13" x14ac:dyDescent="0.25">
      <c r="A357" s="61"/>
      <c r="B357" s="61"/>
      <c r="C357" s="71"/>
      <c r="D357" s="71"/>
      <c r="E357" s="74" t="s">
        <v>598</v>
      </c>
      <c r="F357" s="74"/>
      <c r="G357" s="75">
        <v>1.4999999999999999E-2</v>
      </c>
      <c r="H357" s="74"/>
      <c r="I357" s="74"/>
      <c r="J357" s="74"/>
      <c r="K357" s="74"/>
      <c r="L357" s="70">
        <f>L353*G357</f>
        <v>0</v>
      </c>
      <c r="M357" s="70"/>
    </row>
    <row r="358" spans="1:13" x14ac:dyDescent="0.25">
      <c r="A358" s="61"/>
      <c r="B358" s="61"/>
      <c r="C358" s="71"/>
      <c r="D358" s="71"/>
      <c r="E358" s="74" t="s">
        <v>600</v>
      </c>
      <c r="F358" s="74"/>
      <c r="G358" s="75">
        <v>0.03</v>
      </c>
      <c r="H358" s="74"/>
      <c r="I358" s="74"/>
      <c r="J358" s="74"/>
      <c r="K358" s="74"/>
      <c r="L358" s="70">
        <f>L353*G358</f>
        <v>0</v>
      </c>
      <c r="M358" s="70"/>
    </row>
    <row r="359" spans="1:13" x14ac:dyDescent="0.25">
      <c r="A359" s="61"/>
      <c r="B359" s="61"/>
      <c r="C359" s="71"/>
      <c r="D359" s="71"/>
      <c r="E359" s="74" t="s">
        <v>602</v>
      </c>
      <c r="F359" s="74"/>
      <c r="G359" s="75">
        <v>0.03</v>
      </c>
      <c r="H359" s="74"/>
      <c r="I359" s="74"/>
      <c r="J359" s="74"/>
      <c r="K359" s="74"/>
      <c r="L359" s="70">
        <f>L353*G359</f>
        <v>0</v>
      </c>
      <c r="M359" s="70"/>
    </row>
    <row r="360" spans="1:13" x14ac:dyDescent="0.25">
      <c r="A360" s="61"/>
      <c r="B360" s="61"/>
      <c r="C360" s="71"/>
      <c r="D360" s="71"/>
      <c r="E360" s="78" t="s">
        <v>604</v>
      </c>
      <c r="F360" s="78"/>
      <c r="G360" s="25"/>
      <c r="H360" s="25"/>
      <c r="I360" s="25"/>
      <c r="J360" s="25"/>
      <c r="K360" s="25"/>
      <c r="L360" s="77">
        <f>SUM(L355:M359)</f>
        <v>0</v>
      </c>
      <c r="M360" s="77"/>
    </row>
    <row r="361" spans="1:13" x14ac:dyDescent="0.25">
      <c r="A361" s="61"/>
      <c r="B361" s="61"/>
      <c r="C361" s="71"/>
      <c r="D361" s="71"/>
      <c r="E361" s="74" t="s">
        <v>605</v>
      </c>
      <c r="F361" s="74"/>
      <c r="G361" s="74" t="s">
        <v>606</v>
      </c>
      <c r="H361" s="74"/>
      <c r="I361" s="74"/>
      <c r="J361" s="74"/>
      <c r="K361" s="74"/>
      <c r="L361" s="70">
        <f>L353*G361</f>
        <v>0</v>
      </c>
      <c r="M361" s="70"/>
    </row>
    <row r="362" spans="1:13" x14ac:dyDescent="0.25">
      <c r="A362" s="61"/>
      <c r="B362" s="61"/>
      <c r="C362" s="71"/>
      <c r="D362" s="71"/>
      <c r="E362" s="74" t="s">
        <v>607</v>
      </c>
      <c r="F362" s="74"/>
      <c r="G362" s="74" t="s">
        <v>608</v>
      </c>
      <c r="H362" s="74"/>
      <c r="I362" s="74"/>
      <c r="J362" s="74"/>
      <c r="K362" s="74"/>
      <c r="L362" s="70">
        <f>L353*G362</f>
        <v>0</v>
      </c>
      <c r="M362" s="70"/>
    </row>
    <row r="363" spans="1:13" x14ac:dyDescent="0.25">
      <c r="A363" s="61"/>
      <c r="B363" s="61"/>
      <c r="C363" s="71"/>
      <c r="D363" s="71"/>
      <c r="E363" s="76" t="s">
        <v>609</v>
      </c>
      <c r="F363" s="76"/>
      <c r="G363" s="26"/>
      <c r="H363" s="26"/>
      <c r="I363" s="26"/>
      <c r="J363" s="26"/>
      <c r="K363" s="26"/>
      <c r="L363" s="77">
        <f>SUM(L361:M362)</f>
        <v>0</v>
      </c>
      <c r="M363" s="77"/>
    </row>
    <row r="364" spans="1:13" x14ac:dyDescent="0.25">
      <c r="A364" s="61"/>
      <c r="B364" s="61"/>
      <c r="C364" s="71"/>
      <c r="D364" s="71"/>
      <c r="E364" s="74" t="s">
        <v>610</v>
      </c>
      <c r="F364" s="74"/>
      <c r="G364" s="75">
        <v>3.5000000000000003E-2</v>
      </c>
      <c r="H364" s="74"/>
      <c r="I364" s="74"/>
      <c r="J364" s="74"/>
      <c r="K364" s="74"/>
      <c r="L364" s="70">
        <f>L353*G364</f>
        <v>0</v>
      </c>
      <c r="M364" s="70"/>
    </row>
    <row r="365" spans="1:13" x14ac:dyDescent="0.25">
      <c r="A365" s="61"/>
      <c r="B365" s="61"/>
      <c r="C365" s="71"/>
      <c r="D365" s="71"/>
      <c r="E365" s="74" t="s">
        <v>613</v>
      </c>
      <c r="F365" s="74"/>
      <c r="G365" s="75">
        <v>3.5000000000000003E-2</v>
      </c>
      <c r="H365" s="74"/>
      <c r="I365" s="74"/>
      <c r="J365" s="74"/>
      <c r="K365" s="74"/>
      <c r="L365" s="70">
        <f>L353*G365</f>
        <v>0</v>
      </c>
      <c r="M365" s="70"/>
    </row>
    <row r="366" spans="1:13" x14ac:dyDescent="0.25">
      <c r="A366" s="61"/>
      <c r="B366" s="61"/>
      <c r="C366" s="71"/>
      <c r="D366" s="71"/>
      <c r="E366" s="76" t="s">
        <v>615</v>
      </c>
      <c r="F366" s="76"/>
      <c r="G366" s="26"/>
      <c r="H366" s="26"/>
      <c r="I366" s="26"/>
      <c r="J366" s="26"/>
      <c r="K366" s="26"/>
      <c r="L366" s="77">
        <f>SUM(L364:M365)</f>
        <v>0</v>
      </c>
      <c r="M366" s="77"/>
    </row>
    <row r="367" spans="1:13" x14ac:dyDescent="0.25">
      <c r="A367" s="61"/>
      <c r="B367" s="61"/>
      <c r="C367" s="71"/>
      <c r="D367" s="71"/>
      <c r="E367" s="82" t="s">
        <v>616</v>
      </c>
      <c r="F367" s="82"/>
      <c r="G367" s="83"/>
      <c r="H367" s="83"/>
      <c r="I367" s="83"/>
      <c r="J367" s="83"/>
      <c r="K367" s="83"/>
      <c r="L367" s="70">
        <f>L360+L363+L366</f>
        <v>0</v>
      </c>
      <c r="M367" s="70"/>
    </row>
    <row r="368" spans="1:13" x14ac:dyDescent="0.25">
      <c r="A368" s="7"/>
      <c r="B368" s="7"/>
      <c r="C368" s="12"/>
      <c r="D368" s="12"/>
      <c r="E368" s="5"/>
      <c r="F368" s="5"/>
      <c r="G368" s="27"/>
      <c r="H368" s="27"/>
      <c r="I368" s="27"/>
      <c r="J368" s="27"/>
      <c r="K368" s="27"/>
      <c r="L368" s="28"/>
      <c r="M368" s="28"/>
    </row>
    <row r="369" spans="1:13" x14ac:dyDescent="0.25">
      <c r="A369" s="61"/>
      <c r="B369" s="61"/>
      <c r="C369" s="71"/>
      <c r="D369" s="71"/>
      <c r="E369" s="82" t="s">
        <v>618</v>
      </c>
      <c r="F369" s="82"/>
      <c r="G369" s="7"/>
      <c r="H369" s="64"/>
      <c r="I369" s="64"/>
      <c r="J369" s="61"/>
      <c r="K369" s="61"/>
      <c r="L369" s="70">
        <f>L353+L367</f>
        <v>0</v>
      </c>
      <c r="M369" s="70"/>
    </row>
    <row r="370" spans="1:13" x14ac:dyDescent="0.25">
      <c r="A370" s="7"/>
      <c r="B370" s="7"/>
      <c r="C370" s="20"/>
      <c r="D370" s="20"/>
      <c r="E370" s="21"/>
      <c r="F370" s="21"/>
      <c r="G370" s="22"/>
      <c r="H370" s="23"/>
      <c r="I370" s="23"/>
      <c r="J370" s="22"/>
      <c r="K370" s="22"/>
      <c r="L370" s="24"/>
      <c r="M370" s="24"/>
    </row>
    <row r="371" spans="1:13" x14ac:dyDescent="0.25">
      <c r="A371" s="61"/>
      <c r="B371" s="61"/>
      <c r="C371" s="79"/>
      <c r="D371" s="79"/>
      <c r="E371" s="53" t="s">
        <v>619</v>
      </c>
      <c r="F371" s="53"/>
      <c r="G371" s="19"/>
      <c r="H371" s="80"/>
      <c r="I371" s="80"/>
      <c r="J371" s="81"/>
      <c r="K371" s="81"/>
      <c r="L371" s="55"/>
      <c r="M371" s="55"/>
    </row>
  </sheetData>
  <autoFilter ref="A14:M371" xr:uid="{00000000-0009-0000-0000-000000000000}">
    <filterColumn colId="0" showButton="0"/>
    <filterColumn colId="2" showButton="0"/>
    <filterColumn colId="4" showButton="0"/>
    <filterColumn colId="7" showButton="0"/>
    <filterColumn colId="9" showButton="0"/>
    <filterColumn colId="11" showButton="0"/>
  </autoFilter>
  <mergeCells count="2123">
    <mergeCell ref="A371:B371"/>
    <mergeCell ref="C371:D371"/>
    <mergeCell ref="E371:F371"/>
    <mergeCell ref="H371:I371"/>
    <mergeCell ref="J371:K371"/>
    <mergeCell ref="L371:M371"/>
    <mergeCell ref="A365:B365"/>
    <mergeCell ref="C365:D365"/>
    <mergeCell ref="E365:F365"/>
    <mergeCell ref="G365:K365"/>
    <mergeCell ref="L365:M365"/>
    <mergeCell ref="A366:B366"/>
    <mergeCell ref="C366:D366"/>
    <mergeCell ref="E366:F366"/>
    <mergeCell ref="L366:M366"/>
    <mergeCell ref="A367:B367"/>
    <mergeCell ref="C367:D367"/>
    <mergeCell ref="E367:F367"/>
    <mergeCell ref="G367:K367"/>
    <mergeCell ref="L367:M367"/>
    <mergeCell ref="A369:B369"/>
    <mergeCell ref="C369:D369"/>
    <mergeCell ref="E369:F369"/>
    <mergeCell ref="H369:I369"/>
    <mergeCell ref="J369:K369"/>
    <mergeCell ref="L369:M369"/>
    <mergeCell ref="A362:B362"/>
    <mergeCell ref="C362:D362"/>
    <mergeCell ref="E362:F362"/>
    <mergeCell ref="G362:K362"/>
    <mergeCell ref="L362:M362"/>
    <mergeCell ref="A363:B363"/>
    <mergeCell ref="C363:D363"/>
    <mergeCell ref="E363:F363"/>
    <mergeCell ref="L363:M363"/>
    <mergeCell ref="A364:B364"/>
    <mergeCell ref="C364:D364"/>
    <mergeCell ref="E364:F364"/>
    <mergeCell ref="G364:K364"/>
    <mergeCell ref="L364:M364"/>
    <mergeCell ref="A358:B358"/>
    <mergeCell ref="C358:D358"/>
    <mergeCell ref="E358:F358"/>
    <mergeCell ref="G358:K358"/>
    <mergeCell ref="L358:M358"/>
    <mergeCell ref="A359:B359"/>
    <mergeCell ref="C359:D359"/>
    <mergeCell ref="E359:F359"/>
    <mergeCell ref="G359:K359"/>
    <mergeCell ref="L359:M359"/>
    <mergeCell ref="A360:B360"/>
    <mergeCell ref="C360:D360"/>
    <mergeCell ref="E360:F360"/>
    <mergeCell ref="L360:M360"/>
    <mergeCell ref="A361:B361"/>
    <mergeCell ref="C361:D361"/>
    <mergeCell ref="E361:F361"/>
    <mergeCell ref="G361:K361"/>
    <mergeCell ref="L361:M361"/>
    <mergeCell ref="A353:B353"/>
    <mergeCell ref="C353:D353"/>
    <mergeCell ref="E353:F353"/>
    <mergeCell ref="H353:I353"/>
    <mergeCell ref="J353:K353"/>
    <mergeCell ref="L353:M353"/>
    <mergeCell ref="A355:B355"/>
    <mergeCell ref="C355:D355"/>
    <mergeCell ref="E355:F355"/>
    <mergeCell ref="G355:K355"/>
    <mergeCell ref="L355:M355"/>
    <mergeCell ref="A356:B356"/>
    <mergeCell ref="C356:D356"/>
    <mergeCell ref="E356:F356"/>
    <mergeCell ref="G356:K356"/>
    <mergeCell ref="L356:M356"/>
    <mergeCell ref="A357:B357"/>
    <mergeCell ref="C357:D357"/>
    <mergeCell ref="E357:F357"/>
    <mergeCell ref="G357:K357"/>
    <mergeCell ref="L357:M357"/>
    <mergeCell ref="A349:B349"/>
    <mergeCell ref="C349:D349"/>
    <mergeCell ref="E349:F349"/>
    <mergeCell ref="H349:I349"/>
    <mergeCell ref="J349:K349"/>
    <mergeCell ref="L349:M349"/>
    <mergeCell ref="A350:B350"/>
    <mergeCell ref="C350:D350"/>
    <mergeCell ref="E350:F350"/>
    <mergeCell ref="H350:I350"/>
    <mergeCell ref="J350:K350"/>
    <mergeCell ref="L350:M350"/>
    <mergeCell ref="A351:B351"/>
    <mergeCell ref="C351:D351"/>
    <mergeCell ref="E351:F351"/>
    <mergeCell ref="H351:I351"/>
    <mergeCell ref="J351:K351"/>
    <mergeCell ref="L351:M351"/>
    <mergeCell ref="A346:B346"/>
    <mergeCell ref="C346:D346"/>
    <mergeCell ref="E346:F346"/>
    <mergeCell ref="H346:I346"/>
    <mergeCell ref="J346:K346"/>
    <mergeCell ref="L346:M346"/>
    <mergeCell ref="A347:B347"/>
    <mergeCell ref="C347:D347"/>
    <mergeCell ref="E347:F347"/>
    <mergeCell ref="H347:I347"/>
    <mergeCell ref="J347:K347"/>
    <mergeCell ref="L347:M347"/>
    <mergeCell ref="A348:B348"/>
    <mergeCell ref="C348:D348"/>
    <mergeCell ref="E348:F348"/>
    <mergeCell ref="H348:I348"/>
    <mergeCell ref="J348:K348"/>
    <mergeCell ref="L348:M348"/>
    <mergeCell ref="A343:B343"/>
    <mergeCell ref="C343:D343"/>
    <mergeCell ref="E343:F343"/>
    <mergeCell ref="H343:I343"/>
    <mergeCell ref="J343:K343"/>
    <mergeCell ref="L343:M343"/>
    <mergeCell ref="A344:B344"/>
    <mergeCell ref="C344:D344"/>
    <mergeCell ref="E344:F344"/>
    <mergeCell ref="H344:I344"/>
    <mergeCell ref="J344:K344"/>
    <mergeCell ref="L344:M344"/>
    <mergeCell ref="A345:B345"/>
    <mergeCell ref="C345:D345"/>
    <mergeCell ref="E345:F345"/>
    <mergeCell ref="H345:I345"/>
    <mergeCell ref="J345:K345"/>
    <mergeCell ref="L345:M345"/>
    <mergeCell ref="A340:B340"/>
    <mergeCell ref="C340:D340"/>
    <mergeCell ref="E340:F340"/>
    <mergeCell ref="H340:I340"/>
    <mergeCell ref="J340:K340"/>
    <mergeCell ref="L340:M340"/>
    <mergeCell ref="A341:B341"/>
    <mergeCell ref="C341:D341"/>
    <mergeCell ref="E341:F341"/>
    <mergeCell ref="H341:I341"/>
    <mergeCell ref="J341:K341"/>
    <mergeCell ref="L341:M341"/>
    <mergeCell ref="A342:B342"/>
    <mergeCell ref="C342:D342"/>
    <mergeCell ref="E342:F342"/>
    <mergeCell ref="H342:I342"/>
    <mergeCell ref="J342:K342"/>
    <mergeCell ref="L342:M342"/>
    <mergeCell ref="A337:B337"/>
    <mergeCell ref="C337:D337"/>
    <mergeCell ref="E337:F337"/>
    <mergeCell ref="H337:I337"/>
    <mergeCell ref="J337:K337"/>
    <mergeCell ref="L337:M337"/>
    <mergeCell ref="A338:B338"/>
    <mergeCell ref="C338:D338"/>
    <mergeCell ref="E338:F338"/>
    <mergeCell ref="H338:I338"/>
    <mergeCell ref="J338:K338"/>
    <mergeCell ref="L338:M338"/>
    <mergeCell ref="A339:B339"/>
    <mergeCell ref="C339:D339"/>
    <mergeCell ref="E339:F339"/>
    <mergeCell ref="H339:I339"/>
    <mergeCell ref="J339:K339"/>
    <mergeCell ref="L339:M339"/>
    <mergeCell ref="A334:B334"/>
    <mergeCell ref="C334:D334"/>
    <mergeCell ref="E334:F334"/>
    <mergeCell ref="H334:I334"/>
    <mergeCell ref="J334:K334"/>
    <mergeCell ref="L334:M334"/>
    <mergeCell ref="A335:B335"/>
    <mergeCell ref="C335:D335"/>
    <mergeCell ref="E335:F335"/>
    <mergeCell ref="H335:I335"/>
    <mergeCell ref="J335:K335"/>
    <mergeCell ref="L335:M335"/>
    <mergeCell ref="A336:B336"/>
    <mergeCell ref="C336:D336"/>
    <mergeCell ref="E336:F336"/>
    <mergeCell ref="H336:I336"/>
    <mergeCell ref="J336:K336"/>
    <mergeCell ref="L336:M336"/>
    <mergeCell ref="A331:B331"/>
    <mergeCell ref="C331:D331"/>
    <mergeCell ref="E331:F331"/>
    <mergeCell ref="H331:I331"/>
    <mergeCell ref="J331:K331"/>
    <mergeCell ref="L331:M331"/>
    <mergeCell ref="A332:B332"/>
    <mergeCell ref="C332:D332"/>
    <mergeCell ref="E332:F332"/>
    <mergeCell ref="H332:I332"/>
    <mergeCell ref="J332:K332"/>
    <mergeCell ref="L332:M332"/>
    <mergeCell ref="A333:B333"/>
    <mergeCell ref="C333:D333"/>
    <mergeCell ref="E333:F333"/>
    <mergeCell ref="H333:I333"/>
    <mergeCell ref="J333:K333"/>
    <mergeCell ref="L333:M333"/>
    <mergeCell ref="A328:B328"/>
    <mergeCell ref="C328:D328"/>
    <mergeCell ref="E328:F328"/>
    <mergeCell ref="H328:I328"/>
    <mergeCell ref="J328:K328"/>
    <mergeCell ref="L328:M328"/>
    <mergeCell ref="A329:B329"/>
    <mergeCell ref="C329:D329"/>
    <mergeCell ref="E329:F329"/>
    <mergeCell ref="H329:I329"/>
    <mergeCell ref="J329:K329"/>
    <mergeCell ref="L329:M329"/>
    <mergeCell ref="A330:B330"/>
    <mergeCell ref="C330:D330"/>
    <mergeCell ref="E330:F330"/>
    <mergeCell ref="H330:I330"/>
    <mergeCell ref="J330:K330"/>
    <mergeCell ref="L330:M330"/>
    <mergeCell ref="A325:B325"/>
    <mergeCell ref="C325:D325"/>
    <mergeCell ref="E325:F325"/>
    <mergeCell ref="H325:I325"/>
    <mergeCell ref="J325:K325"/>
    <mergeCell ref="L325:M325"/>
    <mergeCell ref="A326:B326"/>
    <mergeCell ref="C326:D326"/>
    <mergeCell ref="E326:F326"/>
    <mergeCell ref="H326:I326"/>
    <mergeCell ref="J326:K326"/>
    <mergeCell ref="L326:M326"/>
    <mergeCell ref="A327:B327"/>
    <mergeCell ref="C327:D327"/>
    <mergeCell ref="E327:F327"/>
    <mergeCell ref="H327:I327"/>
    <mergeCell ref="J327:K327"/>
    <mergeCell ref="L327:M327"/>
    <mergeCell ref="A322:B322"/>
    <mergeCell ref="C322:D322"/>
    <mergeCell ref="E322:F322"/>
    <mergeCell ref="H322:I322"/>
    <mergeCell ref="J322:K322"/>
    <mergeCell ref="L322:M322"/>
    <mergeCell ref="A323:B323"/>
    <mergeCell ref="C323:D323"/>
    <mergeCell ref="E323:F323"/>
    <mergeCell ref="H323:I323"/>
    <mergeCell ref="J323:K323"/>
    <mergeCell ref="L323:M323"/>
    <mergeCell ref="A324:B324"/>
    <mergeCell ref="C324:D324"/>
    <mergeCell ref="E324:F324"/>
    <mergeCell ref="H324:I324"/>
    <mergeCell ref="J324:K324"/>
    <mergeCell ref="L324:M324"/>
    <mergeCell ref="A319:B319"/>
    <mergeCell ref="C319:D319"/>
    <mergeCell ref="E319:F319"/>
    <mergeCell ref="H319:I319"/>
    <mergeCell ref="J319:K319"/>
    <mergeCell ref="L319:M319"/>
    <mergeCell ref="A320:B320"/>
    <mergeCell ref="C320:D320"/>
    <mergeCell ref="E320:F320"/>
    <mergeCell ref="H320:I320"/>
    <mergeCell ref="J320:K320"/>
    <mergeCell ref="L320:M320"/>
    <mergeCell ref="A321:B321"/>
    <mergeCell ref="C321:D321"/>
    <mergeCell ref="E321:F321"/>
    <mergeCell ref="H321:I321"/>
    <mergeCell ref="J321:K321"/>
    <mergeCell ref="L321:M321"/>
    <mergeCell ref="A316:B316"/>
    <mergeCell ref="C316:D316"/>
    <mergeCell ref="E316:F316"/>
    <mergeCell ref="H316:I316"/>
    <mergeCell ref="J316:K316"/>
    <mergeCell ref="L316:M316"/>
    <mergeCell ref="A317:B317"/>
    <mergeCell ref="C317:D317"/>
    <mergeCell ref="E317:F317"/>
    <mergeCell ref="H317:I317"/>
    <mergeCell ref="J317:K317"/>
    <mergeCell ref="L317:M317"/>
    <mergeCell ref="A318:B318"/>
    <mergeCell ref="C318:D318"/>
    <mergeCell ref="E318:F318"/>
    <mergeCell ref="H318:I318"/>
    <mergeCell ref="J318:K318"/>
    <mergeCell ref="L318:M318"/>
    <mergeCell ref="A313:B313"/>
    <mergeCell ref="C313:D313"/>
    <mergeCell ref="E313:F313"/>
    <mergeCell ref="H313:I313"/>
    <mergeCell ref="J313:K313"/>
    <mergeCell ref="L313:M313"/>
    <mergeCell ref="A314:B314"/>
    <mergeCell ref="C314:D314"/>
    <mergeCell ref="E314:F314"/>
    <mergeCell ref="H314:I314"/>
    <mergeCell ref="J314:K314"/>
    <mergeCell ref="L314:M314"/>
    <mergeCell ref="A315:B315"/>
    <mergeCell ref="C315:D315"/>
    <mergeCell ref="E315:F315"/>
    <mergeCell ref="H315:I315"/>
    <mergeCell ref="J315:K315"/>
    <mergeCell ref="L315:M315"/>
    <mergeCell ref="A310:B310"/>
    <mergeCell ref="C310:D310"/>
    <mergeCell ref="E310:F310"/>
    <mergeCell ref="H310:I310"/>
    <mergeCell ref="J310:K310"/>
    <mergeCell ref="L310:M310"/>
    <mergeCell ref="A311:B311"/>
    <mergeCell ref="C311:D311"/>
    <mergeCell ref="E311:F311"/>
    <mergeCell ref="H311:I311"/>
    <mergeCell ref="J311:K311"/>
    <mergeCell ref="L311:M311"/>
    <mergeCell ref="A312:B312"/>
    <mergeCell ref="C312:D312"/>
    <mergeCell ref="E312:F312"/>
    <mergeCell ref="H312:I312"/>
    <mergeCell ref="J312:K312"/>
    <mergeCell ref="L312:M312"/>
    <mergeCell ref="A307:B307"/>
    <mergeCell ref="C307:D307"/>
    <mergeCell ref="E307:F307"/>
    <mergeCell ref="H307:I307"/>
    <mergeCell ref="J307:K307"/>
    <mergeCell ref="L307:M307"/>
    <mergeCell ref="A308:B308"/>
    <mergeCell ref="C308:D308"/>
    <mergeCell ref="E308:F308"/>
    <mergeCell ref="H308:I308"/>
    <mergeCell ref="J308:K308"/>
    <mergeCell ref="L308:M308"/>
    <mergeCell ref="A309:B309"/>
    <mergeCell ref="C309:D309"/>
    <mergeCell ref="E309:F309"/>
    <mergeCell ref="H309:I309"/>
    <mergeCell ref="J309:K309"/>
    <mergeCell ref="L309:M309"/>
    <mergeCell ref="A304:B304"/>
    <mergeCell ref="C304:D304"/>
    <mergeCell ref="E304:F304"/>
    <mergeCell ref="H304:I304"/>
    <mergeCell ref="J304:K304"/>
    <mergeCell ref="L304:M304"/>
    <mergeCell ref="A305:B305"/>
    <mergeCell ref="C305:D305"/>
    <mergeCell ref="E305:F305"/>
    <mergeCell ref="H305:I305"/>
    <mergeCell ref="J305:K305"/>
    <mergeCell ref="L305:M305"/>
    <mergeCell ref="A306:B306"/>
    <mergeCell ref="C306:D306"/>
    <mergeCell ref="E306:F306"/>
    <mergeCell ref="H306:I306"/>
    <mergeCell ref="J306:K306"/>
    <mergeCell ref="L306:M306"/>
    <mergeCell ref="A301:B301"/>
    <mergeCell ref="C301:D301"/>
    <mergeCell ref="E301:F301"/>
    <mergeCell ref="H301:I301"/>
    <mergeCell ref="J301:K301"/>
    <mergeCell ref="L301:M301"/>
    <mergeCell ref="A302:B302"/>
    <mergeCell ref="C302:D302"/>
    <mergeCell ref="E302:F302"/>
    <mergeCell ref="H302:I302"/>
    <mergeCell ref="J302:K302"/>
    <mergeCell ref="L302:M302"/>
    <mergeCell ref="A303:B303"/>
    <mergeCell ref="C303:D303"/>
    <mergeCell ref="E303:F303"/>
    <mergeCell ref="H303:I303"/>
    <mergeCell ref="J303:K303"/>
    <mergeCell ref="L303:M303"/>
    <mergeCell ref="A298:B298"/>
    <mergeCell ref="C298:D298"/>
    <mergeCell ref="E298:F298"/>
    <mergeCell ref="H298:I298"/>
    <mergeCell ref="J298:K298"/>
    <mergeCell ref="L298:M298"/>
    <mergeCell ref="A299:B299"/>
    <mergeCell ref="C299:D299"/>
    <mergeCell ref="E299:F299"/>
    <mergeCell ref="H299:I299"/>
    <mergeCell ref="J299:K299"/>
    <mergeCell ref="L299:M299"/>
    <mergeCell ref="A300:B300"/>
    <mergeCell ref="C300:D300"/>
    <mergeCell ref="E300:F300"/>
    <mergeCell ref="H300:I300"/>
    <mergeCell ref="J300:K300"/>
    <mergeCell ref="L300:M300"/>
    <mergeCell ref="A295:B295"/>
    <mergeCell ref="C295:D295"/>
    <mergeCell ref="E295:F295"/>
    <mergeCell ref="H295:I295"/>
    <mergeCell ref="J295:K295"/>
    <mergeCell ref="L295:M295"/>
    <mergeCell ref="A296:B296"/>
    <mergeCell ref="C296:D296"/>
    <mergeCell ref="E296:F296"/>
    <mergeCell ref="H296:I296"/>
    <mergeCell ref="J296:K296"/>
    <mergeCell ref="L296:M296"/>
    <mergeCell ref="A297:B297"/>
    <mergeCell ref="C297:D297"/>
    <mergeCell ref="E297:F297"/>
    <mergeCell ref="H297:I297"/>
    <mergeCell ref="J297:K297"/>
    <mergeCell ref="L297:M297"/>
    <mergeCell ref="A292:B292"/>
    <mergeCell ref="C292:D292"/>
    <mergeCell ref="E292:F292"/>
    <mergeCell ref="H292:I292"/>
    <mergeCell ref="J292:K292"/>
    <mergeCell ref="L292:M292"/>
    <mergeCell ref="A293:B293"/>
    <mergeCell ref="C293:D293"/>
    <mergeCell ref="E293:F293"/>
    <mergeCell ref="H293:I293"/>
    <mergeCell ref="J293:K293"/>
    <mergeCell ref="L293:M293"/>
    <mergeCell ref="A294:B294"/>
    <mergeCell ref="C294:D294"/>
    <mergeCell ref="E294:F294"/>
    <mergeCell ref="H294:I294"/>
    <mergeCell ref="J294:K294"/>
    <mergeCell ref="L294:M294"/>
    <mergeCell ref="A289:B289"/>
    <mergeCell ref="C289:D289"/>
    <mergeCell ref="E289:F289"/>
    <mergeCell ref="H289:I289"/>
    <mergeCell ref="J289:K289"/>
    <mergeCell ref="L289:M289"/>
    <mergeCell ref="A290:B290"/>
    <mergeCell ref="C290:D290"/>
    <mergeCell ref="E290:F290"/>
    <mergeCell ref="H290:I290"/>
    <mergeCell ref="J290:K290"/>
    <mergeCell ref="L290:M290"/>
    <mergeCell ref="A291:B291"/>
    <mergeCell ref="C291:D291"/>
    <mergeCell ref="E291:F291"/>
    <mergeCell ref="H291:I291"/>
    <mergeCell ref="J291:K291"/>
    <mergeCell ref="L291:M291"/>
    <mergeCell ref="A286:B286"/>
    <mergeCell ref="C286:D286"/>
    <mergeCell ref="E286:F286"/>
    <mergeCell ref="H286:I286"/>
    <mergeCell ref="J286:K286"/>
    <mergeCell ref="L286:M286"/>
    <mergeCell ref="A287:B287"/>
    <mergeCell ref="C287:D287"/>
    <mergeCell ref="E287:F287"/>
    <mergeCell ref="H287:I287"/>
    <mergeCell ref="J287:K287"/>
    <mergeCell ref="L287:M287"/>
    <mergeCell ref="A288:B288"/>
    <mergeCell ref="C288:D288"/>
    <mergeCell ref="E288:F288"/>
    <mergeCell ref="H288:I288"/>
    <mergeCell ref="J288:K288"/>
    <mergeCell ref="L288:M288"/>
    <mergeCell ref="A283:B283"/>
    <mergeCell ref="C283:D283"/>
    <mergeCell ref="E283:F283"/>
    <mergeCell ref="H283:I283"/>
    <mergeCell ref="J283:K283"/>
    <mergeCell ref="L283:M283"/>
    <mergeCell ref="A284:B284"/>
    <mergeCell ref="C284:D284"/>
    <mergeCell ref="E284:F284"/>
    <mergeCell ref="H284:I284"/>
    <mergeCell ref="J284:K284"/>
    <mergeCell ref="L284:M284"/>
    <mergeCell ref="A285:B285"/>
    <mergeCell ref="C285:D285"/>
    <mergeCell ref="E285:F285"/>
    <mergeCell ref="H285:I285"/>
    <mergeCell ref="J285:K285"/>
    <mergeCell ref="L285:M285"/>
    <mergeCell ref="A280:B280"/>
    <mergeCell ref="C280:D280"/>
    <mergeCell ref="E280:F280"/>
    <mergeCell ref="H280:I280"/>
    <mergeCell ref="J280:K280"/>
    <mergeCell ref="L280:M280"/>
    <mergeCell ref="A281:B281"/>
    <mergeCell ref="C281:D281"/>
    <mergeCell ref="E281:F281"/>
    <mergeCell ref="H281:I281"/>
    <mergeCell ref="J281:K281"/>
    <mergeCell ref="L281:M281"/>
    <mergeCell ref="A282:B282"/>
    <mergeCell ref="C282:D282"/>
    <mergeCell ref="E282:F282"/>
    <mergeCell ref="H282:I282"/>
    <mergeCell ref="J282:K282"/>
    <mergeCell ref="L282:M282"/>
    <mergeCell ref="A277:B277"/>
    <mergeCell ref="C277:D277"/>
    <mergeCell ref="E277:F277"/>
    <mergeCell ref="H277:I277"/>
    <mergeCell ref="J277:K277"/>
    <mergeCell ref="L277:M277"/>
    <mergeCell ref="A278:B278"/>
    <mergeCell ref="C278:D278"/>
    <mergeCell ref="E278:F278"/>
    <mergeCell ref="H278:I278"/>
    <mergeCell ref="J278:K278"/>
    <mergeCell ref="L278:M278"/>
    <mergeCell ref="A279:B279"/>
    <mergeCell ref="C279:D279"/>
    <mergeCell ref="E279:F279"/>
    <mergeCell ref="H279:I279"/>
    <mergeCell ref="J279:K279"/>
    <mergeCell ref="L279:M279"/>
    <mergeCell ref="A274:B274"/>
    <mergeCell ref="C274:D274"/>
    <mergeCell ref="E274:F274"/>
    <mergeCell ref="H274:I274"/>
    <mergeCell ref="J274:K274"/>
    <mergeCell ref="L274:M274"/>
    <mergeCell ref="A275:B275"/>
    <mergeCell ref="C275:D275"/>
    <mergeCell ref="E275:F275"/>
    <mergeCell ref="H275:I275"/>
    <mergeCell ref="J275:K275"/>
    <mergeCell ref="L275:M275"/>
    <mergeCell ref="A276:B276"/>
    <mergeCell ref="C276:D276"/>
    <mergeCell ref="E276:F276"/>
    <mergeCell ref="H276:I276"/>
    <mergeCell ref="J276:K276"/>
    <mergeCell ref="L276:M276"/>
    <mergeCell ref="A271:B271"/>
    <mergeCell ref="C271:D271"/>
    <mergeCell ref="E271:F271"/>
    <mergeCell ref="H271:I271"/>
    <mergeCell ref="J271:K271"/>
    <mergeCell ref="L271:M271"/>
    <mergeCell ref="A272:B272"/>
    <mergeCell ref="C272:D272"/>
    <mergeCell ref="E272:F272"/>
    <mergeCell ref="H272:I272"/>
    <mergeCell ref="J272:K272"/>
    <mergeCell ref="L272:M272"/>
    <mergeCell ref="A273:B273"/>
    <mergeCell ref="C273:D273"/>
    <mergeCell ref="E273:F273"/>
    <mergeCell ref="H273:I273"/>
    <mergeCell ref="J273:K273"/>
    <mergeCell ref="L273:M273"/>
    <mergeCell ref="A269:B269"/>
    <mergeCell ref="C269:D269"/>
    <mergeCell ref="E269:F269"/>
    <mergeCell ref="H269:I269"/>
    <mergeCell ref="J269:K269"/>
    <mergeCell ref="L269:M269"/>
    <mergeCell ref="A270:B270"/>
    <mergeCell ref="C270:D270"/>
    <mergeCell ref="E270:F270"/>
    <mergeCell ref="H270:I270"/>
    <mergeCell ref="J270:K270"/>
    <mergeCell ref="L270:M270"/>
    <mergeCell ref="A266:B266"/>
    <mergeCell ref="C266:D266"/>
    <mergeCell ref="E266:F266"/>
    <mergeCell ref="H266:I266"/>
    <mergeCell ref="J266:K266"/>
    <mergeCell ref="L266:M266"/>
    <mergeCell ref="A267:B267"/>
    <mergeCell ref="C267:D267"/>
    <mergeCell ref="E267:F267"/>
    <mergeCell ref="H267:I267"/>
    <mergeCell ref="J267:K267"/>
    <mergeCell ref="L267:M267"/>
    <mergeCell ref="A268:B268"/>
    <mergeCell ref="C268:D268"/>
    <mergeCell ref="E268:F268"/>
    <mergeCell ref="H268:I268"/>
    <mergeCell ref="J268:K268"/>
    <mergeCell ref="L268:M268"/>
    <mergeCell ref="A263:B263"/>
    <mergeCell ref="C263:D263"/>
    <mergeCell ref="E263:F263"/>
    <mergeCell ref="H263:I263"/>
    <mergeCell ref="J263:K263"/>
    <mergeCell ref="L263:M263"/>
    <mergeCell ref="A264:B264"/>
    <mergeCell ref="C264:D264"/>
    <mergeCell ref="E264:F264"/>
    <mergeCell ref="H264:I264"/>
    <mergeCell ref="J264:K264"/>
    <mergeCell ref="L264:M264"/>
    <mergeCell ref="A265:B265"/>
    <mergeCell ref="C265:D265"/>
    <mergeCell ref="E265:F265"/>
    <mergeCell ref="H265:I265"/>
    <mergeCell ref="J265:K265"/>
    <mergeCell ref="L265:M265"/>
    <mergeCell ref="A260:B260"/>
    <mergeCell ref="C260:D260"/>
    <mergeCell ref="E260:F260"/>
    <mergeCell ref="H260:I260"/>
    <mergeCell ref="J260:K260"/>
    <mergeCell ref="L260:M260"/>
    <mergeCell ref="A261:B261"/>
    <mergeCell ref="C261:D261"/>
    <mergeCell ref="E261:F261"/>
    <mergeCell ref="H261:I261"/>
    <mergeCell ref="J261:K261"/>
    <mergeCell ref="L261:M261"/>
    <mergeCell ref="A262:B262"/>
    <mergeCell ref="C262:D262"/>
    <mergeCell ref="E262:F262"/>
    <mergeCell ref="H262:I262"/>
    <mergeCell ref="J262:K262"/>
    <mergeCell ref="L262:M262"/>
    <mergeCell ref="A257:B257"/>
    <mergeCell ref="C257:D257"/>
    <mergeCell ref="E257:F257"/>
    <mergeCell ref="H257:I257"/>
    <mergeCell ref="J257:K257"/>
    <mergeCell ref="L257:M257"/>
    <mergeCell ref="A258:B258"/>
    <mergeCell ref="C258:D258"/>
    <mergeCell ref="E258:F258"/>
    <mergeCell ref="H258:I258"/>
    <mergeCell ref="J258:K258"/>
    <mergeCell ref="L258:M258"/>
    <mergeCell ref="A259:B259"/>
    <mergeCell ref="C259:D259"/>
    <mergeCell ref="E259:F259"/>
    <mergeCell ref="H259:I259"/>
    <mergeCell ref="J259:K259"/>
    <mergeCell ref="L259:M259"/>
    <mergeCell ref="A254:B254"/>
    <mergeCell ref="C254:D254"/>
    <mergeCell ref="E254:F254"/>
    <mergeCell ref="H254:I254"/>
    <mergeCell ref="J254:K254"/>
    <mergeCell ref="L254:M254"/>
    <mergeCell ref="A255:B255"/>
    <mergeCell ref="C255:D255"/>
    <mergeCell ref="E255:F255"/>
    <mergeCell ref="H255:I255"/>
    <mergeCell ref="J255:K255"/>
    <mergeCell ref="L255:M255"/>
    <mergeCell ref="A256:B256"/>
    <mergeCell ref="C256:D256"/>
    <mergeCell ref="E256:F256"/>
    <mergeCell ref="H256:I256"/>
    <mergeCell ref="J256:K256"/>
    <mergeCell ref="L256:M256"/>
    <mergeCell ref="A251:B251"/>
    <mergeCell ref="C251:D251"/>
    <mergeCell ref="E251:F251"/>
    <mergeCell ref="H251:I251"/>
    <mergeCell ref="J251:K251"/>
    <mergeCell ref="L251:M251"/>
    <mergeCell ref="A252:B252"/>
    <mergeCell ref="C252:D252"/>
    <mergeCell ref="E252:F252"/>
    <mergeCell ref="H252:I252"/>
    <mergeCell ref="J252:K252"/>
    <mergeCell ref="L252:M252"/>
    <mergeCell ref="A253:B253"/>
    <mergeCell ref="C253:D253"/>
    <mergeCell ref="E253:F253"/>
    <mergeCell ref="H253:I253"/>
    <mergeCell ref="J253:K253"/>
    <mergeCell ref="L253:M253"/>
    <mergeCell ref="A248:B248"/>
    <mergeCell ref="C248:D248"/>
    <mergeCell ref="E248:F248"/>
    <mergeCell ref="H248:I248"/>
    <mergeCell ref="J248:K248"/>
    <mergeCell ref="L248:M248"/>
    <mergeCell ref="A249:B249"/>
    <mergeCell ref="C249:D249"/>
    <mergeCell ref="E249:F249"/>
    <mergeCell ref="H249:I249"/>
    <mergeCell ref="J249:K249"/>
    <mergeCell ref="L249:M249"/>
    <mergeCell ref="A250:B250"/>
    <mergeCell ref="C250:D250"/>
    <mergeCell ref="E250:F250"/>
    <mergeCell ref="H250:I250"/>
    <mergeCell ref="J250:K250"/>
    <mergeCell ref="L250:M250"/>
    <mergeCell ref="A245:B245"/>
    <mergeCell ref="C245:D245"/>
    <mergeCell ref="E245:F245"/>
    <mergeCell ref="H245:I245"/>
    <mergeCell ref="J245:K245"/>
    <mergeCell ref="L245:M245"/>
    <mergeCell ref="A246:B246"/>
    <mergeCell ref="C246:D246"/>
    <mergeCell ref="E246:F246"/>
    <mergeCell ref="H246:I246"/>
    <mergeCell ref="J246:K246"/>
    <mergeCell ref="L246:M246"/>
    <mergeCell ref="A247:B247"/>
    <mergeCell ref="C247:D247"/>
    <mergeCell ref="E247:F247"/>
    <mergeCell ref="H247:I247"/>
    <mergeCell ref="J247:K247"/>
    <mergeCell ref="L247:M247"/>
    <mergeCell ref="A242:B242"/>
    <mergeCell ref="C242:D242"/>
    <mergeCell ref="E242:F242"/>
    <mergeCell ref="H242:I242"/>
    <mergeCell ref="J242:K242"/>
    <mergeCell ref="L242:M242"/>
    <mergeCell ref="A243:B243"/>
    <mergeCell ref="C243:D243"/>
    <mergeCell ref="E243:F243"/>
    <mergeCell ref="H243:I243"/>
    <mergeCell ref="J243:K243"/>
    <mergeCell ref="L243:M243"/>
    <mergeCell ref="A244:B244"/>
    <mergeCell ref="C244:D244"/>
    <mergeCell ref="E244:F244"/>
    <mergeCell ref="H244:I244"/>
    <mergeCell ref="J244:K244"/>
    <mergeCell ref="L244:M244"/>
    <mergeCell ref="A239:B239"/>
    <mergeCell ref="C239:D239"/>
    <mergeCell ref="E239:F239"/>
    <mergeCell ref="H239:I239"/>
    <mergeCell ref="J239:K239"/>
    <mergeCell ref="L239:M239"/>
    <mergeCell ref="A240:B240"/>
    <mergeCell ref="C240:D240"/>
    <mergeCell ref="E240:F240"/>
    <mergeCell ref="H240:I240"/>
    <mergeCell ref="J240:K240"/>
    <mergeCell ref="L240:M240"/>
    <mergeCell ref="A241:B241"/>
    <mergeCell ref="C241:D241"/>
    <mergeCell ref="E241:F241"/>
    <mergeCell ref="H241:I241"/>
    <mergeCell ref="J241:K241"/>
    <mergeCell ref="L241:M241"/>
    <mergeCell ref="A236:B236"/>
    <mergeCell ref="C236:D236"/>
    <mergeCell ref="E236:F236"/>
    <mergeCell ref="H236:I236"/>
    <mergeCell ref="J236:K236"/>
    <mergeCell ref="L236:M236"/>
    <mergeCell ref="A237:B237"/>
    <mergeCell ref="C237:D237"/>
    <mergeCell ref="E237:F237"/>
    <mergeCell ref="H237:I237"/>
    <mergeCell ref="J237:K237"/>
    <mergeCell ref="L237:M237"/>
    <mergeCell ref="A238:B238"/>
    <mergeCell ref="C238:D238"/>
    <mergeCell ref="E238:F238"/>
    <mergeCell ref="H238:I238"/>
    <mergeCell ref="J238:K238"/>
    <mergeCell ref="L238:M238"/>
    <mergeCell ref="A233:B233"/>
    <mergeCell ref="C233:D233"/>
    <mergeCell ref="E233:F233"/>
    <mergeCell ref="H233:I233"/>
    <mergeCell ref="J233:K233"/>
    <mergeCell ref="L233:M233"/>
    <mergeCell ref="A234:B234"/>
    <mergeCell ref="C234:D234"/>
    <mergeCell ref="E234:F234"/>
    <mergeCell ref="H234:I234"/>
    <mergeCell ref="J234:K234"/>
    <mergeCell ref="L234:M234"/>
    <mergeCell ref="A235:B235"/>
    <mergeCell ref="C235:D235"/>
    <mergeCell ref="E235:F235"/>
    <mergeCell ref="H235:I235"/>
    <mergeCell ref="J235:K235"/>
    <mergeCell ref="L235:M235"/>
    <mergeCell ref="A230:B230"/>
    <mergeCell ref="C230:D230"/>
    <mergeCell ref="E230:F230"/>
    <mergeCell ref="H230:I230"/>
    <mergeCell ref="J230:K230"/>
    <mergeCell ref="L230:M230"/>
    <mergeCell ref="A231:B231"/>
    <mergeCell ref="C231:D231"/>
    <mergeCell ref="E231:F231"/>
    <mergeCell ref="H231:I231"/>
    <mergeCell ref="J231:K231"/>
    <mergeCell ref="L231:M231"/>
    <mergeCell ref="A232:B232"/>
    <mergeCell ref="C232:D232"/>
    <mergeCell ref="E232:F232"/>
    <mergeCell ref="H232:I232"/>
    <mergeCell ref="J232:K232"/>
    <mergeCell ref="L232:M232"/>
    <mergeCell ref="A227:B227"/>
    <mergeCell ref="C227:D227"/>
    <mergeCell ref="E227:F227"/>
    <mergeCell ref="H227:I227"/>
    <mergeCell ref="J227:K227"/>
    <mergeCell ref="L227:M227"/>
    <mergeCell ref="A228:B228"/>
    <mergeCell ref="C228:D228"/>
    <mergeCell ref="E228:F228"/>
    <mergeCell ref="H228:I228"/>
    <mergeCell ref="J228:K228"/>
    <mergeCell ref="L228:M228"/>
    <mergeCell ref="A229:B229"/>
    <mergeCell ref="C229:D229"/>
    <mergeCell ref="E229:F229"/>
    <mergeCell ref="H229:I229"/>
    <mergeCell ref="J229:K229"/>
    <mergeCell ref="L229:M229"/>
    <mergeCell ref="A224:B224"/>
    <mergeCell ref="C224:D224"/>
    <mergeCell ref="E224:F224"/>
    <mergeCell ref="H224:I224"/>
    <mergeCell ref="J224:K224"/>
    <mergeCell ref="L224:M224"/>
    <mergeCell ref="A225:B225"/>
    <mergeCell ref="C225:D225"/>
    <mergeCell ref="E225:F225"/>
    <mergeCell ref="H225:I225"/>
    <mergeCell ref="J225:K225"/>
    <mergeCell ref="L225:M225"/>
    <mergeCell ref="A226:B226"/>
    <mergeCell ref="C226:D226"/>
    <mergeCell ref="E226:F226"/>
    <mergeCell ref="H226:I226"/>
    <mergeCell ref="J226:K226"/>
    <mergeCell ref="L226:M226"/>
    <mergeCell ref="A221:B221"/>
    <mergeCell ref="C221:D221"/>
    <mergeCell ref="E221:F221"/>
    <mergeCell ref="H221:I221"/>
    <mergeCell ref="J221:K221"/>
    <mergeCell ref="L221:M221"/>
    <mergeCell ref="A222:B222"/>
    <mergeCell ref="C222:D222"/>
    <mergeCell ref="E222:F222"/>
    <mergeCell ref="H222:I222"/>
    <mergeCell ref="J222:K222"/>
    <mergeCell ref="L222:M222"/>
    <mergeCell ref="A223:B223"/>
    <mergeCell ref="C223:D223"/>
    <mergeCell ref="E223:F223"/>
    <mergeCell ref="H223:I223"/>
    <mergeCell ref="J223:K223"/>
    <mergeCell ref="L223:M223"/>
    <mergeCell ref="A218:B218"/>
    <mergeCell ref="C218:D218"/>
    <mergeCell ref="E218:F218"/>
    <mergeCell ref="H218:I218"/>
    <mergeCell ref="J218:K218"/>
    <mergeCell ref="L218:M218"/>
    <mergeCell ref="A219:B219"/>
    <mergeCell ref="C219:D219"/>
    <mergeCell ref="E219:F219"/>
    <mergeCell ref="H219:I219"/>
    <mergeCell ref="J219:K219"/>
    <mergeCell ref="L219:M219"/>
    <mergeCell ref="A220:B220"/>
    <mergeCell ref="C220:D220"/>
    <mergeCell ref="E220:F220"/>
    <mergeCell ref="H220:I220"/>
    <mergeCell ref="J220:K220"/>
    <mergeCell ref="L220:M220"/>
    <mergeCell ref="A215:B215"/>
    <mergeCell ref="C215:D215"/>
    <mergeCell ref="E215:F215"/>
    <mergeCell ref="H215:I215"/>
    <mergeCell ref="J215:K215"/>
    <mergeCell ref="L215:M215"/>
    <mergeCell ref="A216:B216"/>
    <mergeCell ref="C216:D216"/>
    <mergeCell ref="E216:F216"/>
    <mergeCell ref="H216:I216"/>
    <mergeCell ref="J216:K216"/>
    <mergeCell ref="L216:M216"/>
    <mergeCell ref="A217:B217"/>
    <mergeCell ref="C217:D217"/>
    <mergeCell ref="E217:F217"/>
    <mergeCell ref="H217:I217"/>
    <mergeCell ref="J217:K217"/>
    <mergeCell ref="L217:M217"/>
    <mergeCell ref="A212:B212"/>
    <mergeCell ref="C212:D212"/>
    <mergeCell ref="E212:F212"/>
    <mergeCell ref="H212:I212"/>
    <mergeCell ref="J212:K212"/>
    <mergeCell ref="L212:M212"/>
    <mergeCell ref="A213:B213"/>
    <mergeCell ref="C213:D213"/>
    <mergeCell ref="E213:F213"/>
    <mergeCell ref="H213:I213"/>
    <mergeCell ref="J213:K213"/>
    <mergeCell ref="L213:M213"/>
    <mergeCell ref="A214:B214"/>
    <mergeCell ref="C214:D214"/>
    <mergeCell ref="E214:F214"/>
    <mergeCell ref="H214:I214"/>
    <mergeCell ref="J214:K214"/>
    <mergeCell ref="L214:M214"/>
    <mergeCell ref="A209:B209"/>
    <mergeCell ref="C209:D209"/>
    <mergeCell ref="E209:F209"/>
    <mergeCell ref="H209:I209"/>
    <mergeCell ref="J209:K209"/>
    <mergeCell ref="L209:M209"/>
    <mergeCell ref="A210:B210"/>
    <mergeCell ref="C210:D210"/>
    <mergeCell ref="E210:F210"/>
    <mergeCell ref="H210:I210"/>
    <mergeCell ref="J210:K210"/>
    <mergeCell ref="L210:M210"/>
    <mergeCell ref="A211:B211"/>
    <mergeCell ref="C211:D211"/>
    <mergeCell ref="E211:F211"/>
    <mergeCell ref="H211:I211"/>
    <mergeCell ref="J211:K211"/>
    <mergeCell ref="L211:M211"/>
    <mergeCell ref="A206:B206"/>
    <mergeCell ref="C206:D206"/>
    <mergeCell ref="E206:F206"/>
    <mergeCell ref="H206:I206"/>
    <mergeCell ref="J206:K206"/>
    <mergeCell ref="L206:M206"/>
    <mergeCell ref="A207:B207"/>
    <mergeCell ref="C207:D207"/>
    <mergeCell ref="E207:F207"/>
    <mergeCell ref="H207:I207"/>
    <mergeCell ref="J207:K207"/>
    <mergeCell ref="L207:M207"/>
    <mergeCell ref="A208:B208"/>
    <mergeCell ref="C208:D208"/>
    <mergeCell ref="E208:F208"/>
    <mergeCell ref="H208:I208"/>
    <mergeCell ref="J208:K208"/>
    <mergeCell ref="L208:M208"/>
    <mergeCell ref="A203:B203"/>
    <mergeCell ref="C203:D203"/>
    <mergeCell ref="E203:F203"/>
    <mergeCell ref="H203:I203"/>
    <mergeCell ref="J203:K203"/>
    <mergeCell ref="L203:M203"/>
    <mergeCell ref="A204:B204"/>
    <mergeCell ref="C204:D204"/>
    <mergeCell ref="E204:F204"/>
    <mergeCell ref="H204:I204"/>
    <mergeCell ref="J204:K204"/>
    <mergeCell ref="L204:M204"/>
    <mergeCell ref="A205:B205"/>
    <mergeCell ref="C205:D205"/>
    <mergeCell ref="E205:F205"/>
    <mergeCell ref="H205:I205"/>
    <mergeCell ref="J205:K205"/>
    <mergeCell ref="L205:M205"/>
    <mergeCell ref="A200:B200"/>
    <mergeCell ref="C200:D200"/>
    <mergeCell ref="E200:F200"/>
    <mergeCell ref="H200:I200"/>
    <mergeCell ref="J200:K200"/>
    <mergeCell ref="L200:M200"/>
    <mergeCell ref="A201:B201"/>
    <mergeCell ref="C201:D201"/>
    <mergeCell ref="E201:F201"/>
    <mergeCell ref="H201:I201"/>
    <mergeCell ref="J201:K201"/>
    <mergeCell ref="L201:M201"/>
    <mergeCell ref="A202:B202"/>
    <mergeCell ref="C202:D202"/>
    <mergeCell ref="E202:F202"/>
    <mergeCell ref="H202:I202"/>
    <mergeCell ref="J202:K202"/>
    <mergeCell ref="L202:M202"/>
    <mergeCell ref="A197:B197"/>
    <mergeCell ref="C197:D197"/>
    <mergeCell ref="E197:F197"/>
    <mergeCell ref="H197:I197"/>
    <mergeCell ref="J197:K197"/>
    <mergeCell ref="L197:M197"/>
    <mergeCell ref="A198:B198"/>
    <mergeCell ref="C198:D198"/>
    <mergeCell ref="E198:F198"/>
    <mergeCell ref="H198:I198"/>
    <mergeCell ref="J198:K198"/>
    <mergeCell ref="L198:M198"/>
    <mergeCell ref="A199:B199"/>
    <mergeCell ref="C199:D199"/>
    <mergeCell ref="E199:F199"/>
    <mergeCell ref="H199:I199"/>
    <mergeCell ref="J199:K199"/>
    <mergeCell ref="L199:M199"/>
    <mergeCell ref="A194:B194"/>
    <mergeCell ref="C194:D194"/>
    <mergeCell ref="E194:F194"/>
    <mergeCell ref="H194:I194"/>
    <mergeCell ref="J194:K194"/>
    <mergeCell ref="L194:M194"/>
    <mergeCell ref="A195:B195"/>
    <mergeCell ref="C195:D195"/>
    <mergeCell ref="E195:F195"/>
    <mergeCell ref="H195:I195"/>
    <mergeCell ref="J195:K195"/>
    <mergeCell ref="L195:M195"/>
    <mergeCell ref="A196:B196"/>
    <mergeCell ref="C196:D196"/>
    <mergeCell ref="E196:F196"/>
    <mergeCell ref="H196:I196"/>
    <mergeCell ref="J196:K196"/>
    <mergeCell ref="L196:M196"/>
    <mergeCell ref="A191:B191"/>
    <mergeCell ref="C191:D191"/>
    <mergeCell ref="E191:F191"/>
    <mergeCell ref="H191:I191"/>
    <mergeCell ref="J191:K191"/>
    <mergeCell ref="L191:M191"/>
    <mergeCell ref="A192:B192"/>
    <mergeCell ref="C192:D192"/>
    <mergeCell ref="E192:F192"/>
    <mergeCell ref="H192:I192"/>
    <mergeCell ref="J192:K192"/>
    <mergeCell ref="L192:M192"/>
    <mergeCell ref="A193:B193"/>
    <mergeCell ref="C193:D193"/>
    <mergeCell ref="E193:F193"/>
    <mergeCell ref="H193:I193"/>
    <mergeCell ref="J193:K193"/>
    <mergeCell ref="L193:M193"/>
    <mergeCell ref="A188:B188"/>
    <mergeCell ref="C188:D188"/>
    <mergeCell ref="E188:F188"/>
    <mergeCell ref="H188:I188"/>
    <mergeCell ref="J188:K188"/>
    <mergeCell ref="L188:M188"/>
    <mergeCell ref="A189:B189"/>
    <mergeCell ref="C189:D189"/>
    <mergeCell ref="E189:F189"/>
    <mergeCell ref="H189:I189"/>
    <mergeCell ref="J189:K189"/>
    <mergeCell ref="L189:M189"/>
    <mergeCell ref="A190:B190"/>
    <mergeCell ref="C190:D190"/>
    <mergeCell ref="E190:F190"/>
    <mergeCell ref="H190:I190"/>
    <mergeCell ref="J190:K190"/>
    <mergeCell ref="L190:M190"/>
    <mergeCell ref="A185:B185"/>
    <mergeCell ref="C185:D185"/>
    <mergeCell ref="E185:F185"/>
    <mergeCell ref="H185:I185"/>
    <mergeCell ref="J185:K185"/>
    <mergeCell ref="L185:M185"/>
    <mergeCell ref="A186:B186"/>
    <mergeCell ref="C186:D186"/>
    <mergeCell ref="E186:F186"/>
    <mergeCell ref="H186:I186"/>
    <mergeCell ref="J186:K186"/>
    <mergeCell ref="L186:M186"/>
    <mergeCell ref="A187:B187"/>
    <mergeCell ref="C187:D187"/>
    <mergeCell ref="E187:F187"/>
    <mergeCell ref="H187:I187"/>
    <mergeCell ref="J187:K187"/>
    <mergeCell ref="L187:M187"/>
    <mergeCell ref="A182:B182"/>
    <mergeCell ref="C182:D182"/>
    <mergeCell ref="E182:F182"/>
    <mergeCell ref="H182:I182"/>
    <mergeCell ref="J182:K182"/>
    <mergeCell ref="L182:M182"/>
    <mergeCell ref="A183:B183"/>
    <mergeCell ref="C183:D183"/>
    <mergeCell ref="E183:F183"/>
    <mergeCell ref="H183:I183"/>
    <mergeCell ref="J183:K183"/>
    <mergeCell ref="L183:M183"/>
    <mergeCell ref="A184:B184"/>
    <mergeCell ref="C184:D184"/>
    <mergeCell ref="E184:F184"/>
    <mergeCell ref="H184:I184"/>
    <mergeCell ref="J184:K184"/>
    <mergeCell ref="L184:M184"/>
    <mergeCell ref="A179:B179"/>
    <mergeCell ref="C179:D179"/>
    <mergeCell ref="E179:F179"/>
    <mergeCell ref="H179:I179"/>
    <mergeCell ref="J179:K179"/>
    <mergeCell ref="L179:M179"/>
    <mergeCell ref="A180:B180"/>
    <mergeCell ref="C180:D180"/>
    <mergeCell ref="E180:F180"/>
    <mergeCell ref="H180:I180"/>
    <mergeCell ref="J180:K180"/>
    <mergeCell ref="L180:M180"/>
    <mergeCell ref="A181:B181"/>
    <mergeCell ref="C181:D181"/>
    <mergeCell ref="E181:F181"/>
    <mergeCell ref="H181:I181"/>
    <mergeCell ref="J181:K181"/>
    <mergeCell ref="L181:M181"/>
    <mergeCell ref="A176:B176"/>
    <mergeCell ref="C176:D176"/>
    <mergeCell ref="E176:F176"/>
    <mergeCell ref="H176:I176"/>
    <mergeCell ref="J176:K176"/>
    <mergeCell ref="L176:M176"/>
    <mergeCell ref="A177:B177"/>
    <mergeCell ref="C177:D177"/>
    <mergeCell ref="E177:F177"/>
    <mergeCell ref="H177:I177"/>
    <mergeCell ref="J177:K177"/>
    <mergeCell ref="L177:M177"/>
    <mergeCell ref="A178:B178"/>
    <mergeCell ref="C178:D178"/>
    <mergeCell ref="E178:F178"/>
    <mergeCell ref="H178:I178"/>
    <mergeCell ref="J178:K178"/>
    <mergeCell ref="L178:M178"/>
    <mergeCell ref="A173:B173"/>
    <mergeCell ref="C173:D173"/>
    <mergeCell ref="E173:F173"/>
    <mergeCell ref="H173:I173"/>
    <mergeCell ref="J173:K173"/>
    <mergeCell ref="L173:M173"/>
    <mergeCell ref="A174:B174"/>
    <mergeCell ref="C174:D174"/>
    <mergeCell ref="E174:F174"/>
    <mergeCell ref="H174:I174"/>
    <mergeCell ref="J174:K174"/>
    <mergeCell ref="L174:M174"/>
    <mergeCell ref="A175:B175"/>
    <mergeCell ref="C175:D175"/>
    <mergeCell ref="E175:F175"/>
    <mergeCell ref="H175:I175"/>
    <mergeCell ref="J175:K175"/>
    <mergeCell ref="L175:M175"/>
    <mergeCell ref="A170:B170"/>
    <mergeCell ref="C170:D170"/>
    <mergeCell ref="E170:F170"/>
    <mergeCell ref="H170:I170"/>
    <mergeCell ref="J170:K170"/>
    <mergeCell ref="L170:M170"/>
    <mergeCell ref="A171:B171"/>
    <mergeCell ref="C171:D171"/>
    <mergeCell ref="E171:F171"/>
    <mergeCell ref="H171:I171"/>
    <mergeCell ref="J171:K171"/>
    <mergeCell ref="L171:M171"/>
    <mergeCell ref="A172:B172"/>
    <mergeCell ref="C172:D172"/>
    <mergeCell ref="E172:F172"/>
    <mergeCell ref="H172:I172"/>
    <mergeCell ref="J172:K172"/>
    <mergeCell ref="L172:M172"/>
    <mergeCell ref="A167:B167"/>
    <mergeCell ref="C167:D167"/>
    <mergeCell ref="E167:F167"/>
    <mergeCell ref="H167:I167"/>
    <mergeCell ref="J167:K167"/>
    <mergeCell ref="L167:M167"/>
    <mergeCell ref="A168:B168"/>
    <mergeCell ref="C168:D168"/>
    <mergeCell ref="E168:F168"/>
    <mergeCell ref="H168:I168"/>
    <mergeCell ref="J168:K168"/>
    <mergeCell ref="L168:M168"/>
    <mergeCell ref="A169:B169"/>
    <mergeCell ref="C169:D169"/>
    <mergeCell ref="E169:F169"/>
    <mergeCell ref="H169:I169"/>
    <mergeCell ref="J169:K169"/>
    <mergeCell ref="L169:M169"/>
    <mergeCell ref="A164:B164"/>
    <mergeCell ref="C164:D164"/>
    <mergeCell ref="E164:F164"/>
    <mergeCell ref="H164:I164"/>
    <mergeCell ref="J164:K164"/>
    <mergeCell ref="L164:M164"/>
    <mergeCell ref="A165:B165"/>
    <mergeCell ref="C165:D165"/>
    <mergeCell ref="E165:F165"/>
    <mergeCell ref="H165:I165"/>
    <mergeCell ref="J165:K165"/>
    <mergeCell ref="L165:M165"/>
    <mergeCell ref="A166:B166"/>
    <mergeCell ref="C166:D166"/>
    <mergeCell ref="E166:F166"/>
    <mergeCell ref="H166:I166"/>
    <mergeCell ref="J166:K166"/>
    <mergeCell ref="L166:M166"/>
    <mergeCell ref="A161:B161"/>
    <mergeCell ref="C161:D161"/>
    <mergeCell ref="E161:F161"/>
    <mergeCell ref="H161:I161"/>
    <mergeCell ref="J161:K161"/>
    <mergeCell ref="L161:M161"/>
    <mergeCell ref="A162:B162"/>
    <mergeCell ref="C162:D162"/>
    <mergeCell ref="E162:F162"/>
    <mergeCell ref="H162:I162"/>
    <mergeCell ref="J162:K162"/>
    <mergeCell ref="L162:M162"/>
    <mergeCell ref="A163:B163"/>
    <mergeCell ref="C163:D163"/>
    <mergeCell ref="E163:F163"/>
    <mergeCell ref="H163:I163"/>
    <mergeCell ref="J163:K163"/>
    <mergeCell ref="L163:M163"/>
    <mergeCell ref="A158:B158"/>
    <mergeCell ref="C158:D158"/>
    <mergeCell ref="E158:F158"/>
    <mergeCell ref="H158:I158"/>
    <mergeCell ref="J158:K158"/>
    <mergeCell ref="L158:M158"/>
    <mergeCell ref="A159:B159"/>
    <mergeCell ref="C159:D159"/>
    <mergeCell ref="E159:F159"/>
    <mergeCell ref="H159:I159"/>
    <mergeCell ref="J159:K159"/>
    <mergeCell ref="L159:M159"/>
    <mergeCell ref="A160:B160"/>
    <mergeCell ref="C160:D160"/>
    <mergeCell ref="E160:F160"/>
    <mergeCell ref="H160:I160"/>
    <mergeCell ref="J160:K160"/>
    <mergeCell ref="L160:M160"/>
    <mergeCell ref="A155:B155"/>
    <mergeCell ref="C155:D155"/>
    <mergeCell ref="E155:F155"/>
    <mergeCell ref="H155:I155"/>
    <mergeCell ref="J155:K155"/>
    <mergeCell ref="L155:M155"/>
    <mergeCell ref="A156:B156"/>
    <mergeCell ref="C156:D156"/>
    <mergeCell ref="E156:F156"/>
    <mergeCell ref="H156:I156"/>
    <mergeCell ref="J156:K156"/>
    <mergeCell ref="L156:M156"/>
    <mergeCell ref="A157:B157"/>
    <mergeCell ref="C157:D157"/>
    <mergeCell ref="E157:F157"/>
    <mergeCell ref="H157:I157"/>
    <mergeCell ref="J157:K157"/>
    <mergeCell ref="L157:M157"/>
    <mergeCell ref="A152:B152"/>
    <mergeCell ref="C152:D152"/>
    <mergeCell ref="E152:F152"/>
    <mergeCell ref="H152:I152"/>
    <mergeCell ref="J152:K152"/>
    <mergeCell ref="L152:M152"/>
    <mergeCell ref="A153:B153"/>
    <mergeCell ref="C153:D153"/>
    <mergeCell ref="E153:F153"/>
    <mergeCell ref="H153:I153"/>
    <mergeCell ref="J153:K153"/>
    <mergeCell ref="L153:M153"/>
    <mergeCell ref="A154:B154"/>
    <mergeCell ref="C154:D154"/>
    <mergeCell ref="E154:F154"/>
    <mergeCell ref="H154:I154"/>
    <mergeCell ref="J154:K154"/>
    <mergeCell ref="L154:M154"/>
    <mergeCell ref="A149:B149"/>
    <mergeCell ref="C149:D149"/>
    <mergeCell ref="E149:F149"/>
    <mergeCell ref="H149:I149"/>
    <mergeCell ref="J149:K149"/>
    <mergeCell ref="L149:M149"/>
    <mergeCell ref="A150:B150"/>
    <mergeCell ref="C150:D150"/>
    <mergeCell ref="E150:F150"/>
    <mergeCell ref="H150:I150"/>
    <mergeCell ref="J150:K150"/>
    <mergeCell ref="L150:M150"/>
    <mergeCell ref="A151:B151"/>
    <mergeCell ref="C151:D151"/>
    <mergeCell ref="E151:F151"/>
    <mergeCell ref="H151:I151"/>
    <mergeCell ref="J151:K151"/>
    <mergeCell ref="L151:M151"/>
    <mergeCell ref="A146:B146"/>
    <mergeCell ref="C146:D146"/>
    <mergeCell ref="E146:F146"/>
    <mergeCell ref="H146:I146"/>
    <mergeCell ref="J146:K146"/>
    <mergeCell ref="L146:M146"/>
    <mergeCell ref="A147:B147"/>
    <mergeCell ref="C147:D147"/>
    <mergeCell ref="E147:F147"/>
    <mergeCell ref="H147:I147"/>
    <mergeCell ref="J147:K147"/>
    <mergeCell ref="L147:M147"/>
    <mergeCell ref="A148:B148"/>
    <mergeCell ref="C148:D148"/>
    <mergeCell ref="E148:F148"/>
    <mergeCell ref="H148:I148"/>
    <mergeCell ref="J148:K148"/>
    <mergeCell ref="L148:M148"/>
    <mergeCell ref="A143:B143"/>
    <mergeCell ref="C143:D143"/>
    <mergeCell ref="E143:F143"/>
    <mergeCell ref="H143:I143"/>
    <mergeCell ref="J143:K143"/>
    <mergeCell ref="L143:M143"/>
    <mergeCell ref="A144:B144"/>
    <mergeCell ref="C144:D144"/>
    <mergeCell ref="E144:F144"/>
    <mergeCell ref="H144:I144"/>
    <mergeCell ref="J144:K144"/>
    <mergeCell ref="L144:M144"/>
    <mergeCell ref="A145:B145"/>
    <mergeCell ref="C145:D145"/>
    <mergeCell ref="E145:F145"/>
    <mergeCell ref="H145:I145"/>
    <mergeCell ref="J145:K145"/>
    <mergeCell ref="L145:M145"/>
    <mergeCell ref="A140:B140"/>
    <mergeCell ref="C140:D140"/>
    <mergeCell ref="E140:F140"/>
    <mergeCell ref="H140:I140"/>
    <mergeCell ref="J140:K140"/>
    <mergeCell ref="L140:M140"/>
    <mergeCell ref="A141:B141"/>
    <mergeCell ref="C141:D141"/>
    <mergeCell ref="E141:F141"/>
    <mergeCell ref="H141:I141"/>
    <mergeCell ref="J141:K141"/>
    <mergeCell ref="L141:M141"/>
    <mergeCell ref="A142:B142"/>
    <mergeCell ref="C142:D142"/>
    <mergeCell ref="E142:F142"/>
    <mergeCell ref="H142:I142"/>
    <mergeCell ref="J142:K142"/>
    <mergeCell ref="L142:M142"/>
    <mergeCell ref="A137:B137"/>
    <mergeCell ref="C137:D137"/>
    <mergeCell ref="E137:F137"/>
    <mergeCell ref="H137:I137"/>
    <mergeCell ref="J137:K137"/>
    <mergeCell ref="L137:M137"/>
    <mergeCell ref="A138:B138"/>
    <mergeCell ref="C138:D138"/>
    <mergeCell ref="E138:F138"/>
    <mergeCell ref="H138:I138"/>
    <mergeCell ref="J138:K138"/>
    <mergeCell ref="L138:M138"/>
    <mergeCell ref="A139:B139"/>
    <mergeCell ref="C139:D139"/>
    <mergeCell ref="E139:F139"/>
    <mergeCell ref="H139:I139"/>
    <mergeCell ref="J139:K139"/>
    <mergeCell ref="L139:M139"/>
    <mergeCell ref="A134:B134"/>
    <mergeCell ref="C134:D134"/>
    <mergeCell ref="E134:F134"/>
    <mergeCell ref="H134:I134"/>
    <mergeCell ref="J134:K134"/>
    <mergeCell ref="L134:M134"/>
    <mergeCell ref="A135:B135"/>
    <mergeCell ref="C135:D135"/>
    <mergeCell ref="E135:F135"/>
    <mergeCell ref="H135:I135"/>
    <mergeCell ref="J135:K135"/>
    <mergeCell ref="L135:M135"/>
    <mergeCell ref="A136:B136"/>
    <mergeCell ref="C136:D136"/>
    <mergeCell ref="E136:F136"/>
    <mergeCell ref="H136:I136"/>
    <mergeCell ref="J136:K136"/>
    <mergeCell ref="L136:M136"/>
    <mergeCell ref="A131:B131"/>
    <mergeCell ref="C131:D131"/>
    <mergeCell ref="E131:F131"/>
    <mergeCell ref="H131:I131"/>
    <mergeCell ref="J131:K131"/>
    <mergeCell ref="L131:M131"/>
    <mergeCell ref="A132:B132"/>
    <mergeCell ref="C132:D132"/>
    <mergeCell ref="E132:F132"/>
    <mergeCell ref="H132:I132"/>
    <mergeCell ref="J132:K132"/>
    <mergeCell ref="L132:M132"/>
    <mergeCell ref="A133:B133"/>
    <mergeCell ref="C133:D133"/>
    <mergeCell ref="E133:F133"/>
    <mergeCell ref="H133:I133"/>
    <mergeCell ref="J133:K133"/>
    <mergeCell ref="L133:M133"/>
    <mergeCell ref="A128:B128"/>
    <mergeCell ref="C128:D128"/>
    <mergeCell ref="E128:F128"/>
    <mergeCell ref="H128:I128"/>
    <mergeCell ref="J128:K128"/>
    <mergeCell ref="L128:M128"/>
    <mergeCell ref="A129:B129"/>
    <mergeCell ref="C129:D129"/>
    <mergeCell ref="E129:F129"/>
    <mergeCell ref="H129:I129"/>
    <mergeCell ref="J129:K129"/>
    <mergeCell ref="L129:M129"/>
    <mergeCell ref="A130:B130"/>
    <mergeCell ref="C130:D130"/>
    <mergeCell ref="E130:F130"/>
    <mergeCell ref="H130:I130"/>
    <mergeCell ref="J130:K130"/>
    <mergeCell ref="L130:M130"/>
    <mergeCell ref="A125:B125"/>
    <mergeCell ref="C125:D125"/>
    <mergeCell ref="E125:F125"/>
    <mergeCell ref="H125:I125"/>
    <mergeCell ref="J125:K125"/>
    <mergeCell ref="L125:M125"/>
    <mergeCell ref="A126:B126"/>
    <mergeCell ref="C126:D126"/>
    <mergeCell ref="E126:F126"/>
    <mergeCell ref="H126:I126"/>
    <mergeCell ref="J126:K126"/>
    <mergeCell ref="L126:M126"/>
    <mergeCell ref="A127:B127"/>
    <mergeCell ref="C127:D127"/>
    <mergeCell ref="E127:F127"/>
    <mergeCell ref="H127:I127"/>
    <mergeCell ref="J127:K127"/>
    <mergeCell ref="L127:M127"/>
    <mergeCell ref="A122:B122"/>
    <mergeCell ref="C122:D122"/>
    <mergeCell ref="E122:F122"/>
    <mergeCell ref="H122:I122"/>
    <mergeCell ref="J122:K122"/>
    <mergeCell ref="L122:M122"/>
    <mergeCell ref="A123:B123"/>
    <mergeCell ref="C123:D123"/>
    <mergeCell ref="E123:F123"/>
    <mergeCell ref="H123:I123"/>
    <mergeCell ref="J123:K123"/>
    <mergeCell ref="L123:M123"/>
    <mergeCell ref="A124:B124"/>
    <mergeCell ref="C124:D124"/>
    <mergeCell ref="E124:F124"/>
    <mergeCell ref="H124:I124"/>
    <mergeCell ref="J124:K124"/>
    <mergeCell ref="L124:M124"/>
    <mergeCell ref="A119:B119"/>
    <mergeCell ref="C119:D119"/>
    <mergeCell ref="E119:F119"/>
    <mergeCell ref="H119:I119"/>
    <mergeCell ref="J119:K119"/>
    <mergeCell ref="L119:M119"/>
    <mergeCell ref="A120:B120"/>
    <mergeCell ref="C120:D120"/>
    <mergeCell ref="E120:F120"/>
    <mergeCell ref="H120:I120"/>
    <mergeCell ref="J120:K120"/>
    <mergeCell ref="L120:M120"/>
    <mergeCell ref="A121:B121"/>
    <mergeCell ref="C121:D121"/>
    <mergeCell ref="E121:F121"/>
    <mergeCell ref="H121:I121"/>
    <mergeCell ref="J121:K121"/>
    <mergeCell ref="L121:M121"/>
    <mergeCell ref="A116:B116"/>
    <mergeCell ref="C116:D116"/>
    <mergeCell ref="E116:F116"/>
    <mergeCell ref="H116:I116"/>
    <mergeCell ref="J116:K116"/>
    <mergeCell ref="L116:M116"/>
    <mergeCell ref="A117:B117"/>
    <mergeCell ref="C117:D117"/>
    <mergeCell ref="E117:F117"/>
    <mergeCell ref="H117:I117"/>
    <mergeCell ref="J117:K117"/>
    <mergeCell ref="L117:M117"/>
    <mergeCell ref="A118:B118"/>
    <mergeCell ref="C118:D118"/>
    <mergeCell ref="E118:F118"/>
    <mergeCell ref="H118:I118"/>
    <mergeCell ref="J118:K118"/>
    <mergeCell ref="L118:M118"/>
    <mergeCell ref="A113:B113"/>
    <mergeCell ref="C113:D113"/>
    <mergeCell ref="E113:F113"/>
    <mergeCell ref="H113:I113"/>
    <mergeCell ref="J113:K113"/>
    <mergeCell ref="L113:M113"/>
    <mergeCell ref="A114:B114"/>
    <mergeCell ref="C114:D114"/>
    <mergeCell ref="E114:F114"/>
    <mergeCell ref="H114:I114"/>
    <mergeCell ref="J114:K114"/>
    <mergeCell ref="L114:M114"/>
    <mergeCell ref="A115:B115"/>
    <mergeCell ref="C115:D115"/>
    <mergeCell ref="E115:F115"/>
    <mergeCell ref="H115:I115"/>
    <mergeCell ref="J115:K115"/>
    <mergeCell ref="L115:M115"/>
    <mergeCell ref="A112:B112"/>
    <mergeCell ref="C112:D112"/>
    <mergeCell ref="E112:F112"/>
    <mergeCell ref="H112:I112"/>
    <mergeCell ref="J112:K112"/>
    <mergeCell ref="L112:M112"/>
    <mergeCell ref="A111:B111"/>
    <mergeCell ref="C111:D111"/>
    <mergeCell ref="E111:F111"/>
    <mergeCell ref="H111:I111"/>
    <mergeCell ref="J111:K111"/>
    <mergeCell ref="L111:M111"/>
    <mergeCell ref="A108:B108"/>
    <mergeCell ref="C108:D108"/>
    <mergeCell ref="E108:F108"/>
    <mergeCell ref="H108:I108"/>
    <mergeCell ref="J108:K108"/>
    <mergeCell ref="L108:M108"/>
    <mergeCell ref="A109:B109"/>
    <mergeCell ref="C109:D109"/>
    <mergeCell ref="E109:F109"/>
    <mergeCell ref="H109:I109"/>
    <mergeCell ref="J109:K109"/>
    <mergeCell ref="L109:M109"/>
    <mergeCell ref="A110:B110"/>
    <mergeCell ref="C110:D110"/>
    <mergeCell ref="E110:F110"/>
    <mergeCell ref="H110:I110"/>
    <mergeCell ref="J110:K110"/>
    <mergeCell ref="L110:M110"/>
    <mergeCell ref="A105:B105"/>
    <mergeCell ref="C105:D105"/>
    <mergeCell ref="E105:F105"/>
    <mergeCell ref="H105:I105"/>
    <mergeCell ref="J105:K105"/>
    <mergeCell ref="L105:M105"/>
    <mergeCell ref="A106:B106"/>
    <mergeCell ref="C106:D106"/>
    <mergeCell ref="E106:F106"/>
    <mergeCell ref="H106:I106"/>
    <mergeCell ref="J106:K106"/>
    <mergeCell ref="L106:M106"/>
    <mergeCell ref="A107:B107"/>
    <mergeCell ref="C107:D107"/>
    <mergeCell ref="E107:F107"/>
    <mergeCell ref="H107:I107"/>
    <mergeCell ref="J107:K107"/>
    <mergeCell ref="L107:M107"/>
    <mergeCell ref="A102:B102"/>
    <mergeCell ref="C102:D102"/>
    <mergeCell ref="E102:F102"/>
    <mergeCell ref="H102:I102"/>
    <mergeCell ref="J102:K102"/>
    <mergeCell ref="L102:M102"/>
    <mergeCell ref="A103:B103"/>
    <mergeCell ref="C103:D103"/>
    <mergeCell ref="E103:F103"/>
    <mergeCell ref="H103:I103"/>
    <mergeCell ref="J103:K103"/>
    <mergeCell ref="L103:M103"/>
    <mergeCell ref="A104:B104"/>
    <mergeCell ref="C104:D104"/>
    <mergeCell ref="E104:F104"/>
    <mergeCell ref="H104:I104"/>
    <mergeCell ref="J104:K104"/>
    <mergeCell ref="L104:M104"/>
    <mergeCell ref="A99:B99"/>
    <mergeCell ref="C99:D99"/>
    <mergeCell ref="E99:F99"/>
    <mergeCell ref="H99:I99"/>
    <mergeCell ref="J99:K99"/>
    <mergeCell ref="L99:M99"/>
    <mergeCell ref="A100:B100"/>
    <mergeCell ref="C100:D100"/>
    <mergeCell ref="E100:F100"/>
    <mergeCell ref="H100:I100"/>
    <mergeCell ref="J100:K100"/>
    <mergeCell ref="L100:M100"/>
    <mergeCell ref="A101:B101"/>
    <mergeCell ref="C101:D101"/>
    <mergeCell ref="E101:F101"/>
    <mergeCell ref="H101:I101"/>
    <mergeCell ref="J101:K101"/>
    <mergeCell ref="L101:M101"/>
    <mergeCell ref="A96:B96"/>
    <mergeCell ref="C96:D96"/>
    <mergeCell ref="E96:F96"/>
    <mergeCell ref="H96:I96"/>
    <mergeCell ref="J96:K96"/>
    <mergeCell ref="L96:M96"/>
    <mergeCell ref="A97:B97"/>
    <mergeCell ref="C97:D97"/>
    <mergeCell ref="E97:F97"/>
    <mergeCell ref="H97:I97"/>
    <mergeCell ref="J97:K97"/>
    <mergeCell ref="L97:M97"/>
    <mergeCell ref="A98:B98"/>
    <mergeCell ref="C98:D98"/>
    <mergeCell ref="E98:F98"/>
    <mergeCell ref="H98:I98"/>
    <mergeCell ref="J98:K98"/>
    <mergeCell ref="L98:M98"/>
    <mergeCell ref="A93:B93"/>
    <mergeCell ref="C93:D93"/>
    <mergeCell ref="E93:F93"/>
    <mergeCell ref="H93:I93"/>
    <mergeCell ref="J93:K93"/>
    <mergeCell ref="L93:M93"/>
    <mergeCell ref="A94:B94"/>
    <mergeCell ref="C94:D94"/>
    <mergeCell ref="E94:F94"/>
    <mergeCell ref="H94:I94"/>
    <mergeCell ref="J94:K94"/>
    <mergeCell ref="L94:M94"/>
    <mergeCell ref="A95:B95"/>
    <mergeCell ref="C95:D95"/>
    <mergeCell ref="E95:F95"/>
    <mergeCell ref="H95:I95"/>
    <mergeCell ref="J95:K95"/>
    <mergeCell ref="L95:M95"/>
    <mergeCell ref="A90:B90"/>
    <mergeCell ref="C90:D90"/>
    <mergeCell ref="E90:F90"/>
    <mergeCell ref="H90:I90"/>
    <mergeCell ref="J90:K90"/>
    <mergeCell ref="L90:M90"/>
    <mergeCell ref="A91:B91"/>
    <mergeCell ref="C91:D91"/>
    <mergeCell ref="E91:F91"/>
    <mergeCell ref="H91:I91"/>
    <mergeCell ref="J91:K91"/>
    <mergeCell ref="L91:M91"/>
    <mergeCell ref="A92:B92"/>
    <mergeCell ref="C92:D92"/>
    <mergeCell ref="E92:F92"/>
    <mergeCell ref="H92:I92"/>
    <mergeCell ref="J92:K92"/>
    <mergeCell ref="L92:M92"/>
    <mergeCell ref="A87:B87"/>
    <mergeCell ref="C87:D87"/>
    <mergeCell ref="E87:F87"/>
    <mergeCell ref="H87:I87"/>
    <mergeCell ref="J87:K87"/>
    <mergeCell ref="L87:M87"/>
    <mergeCell ref="A88:B88"/>
    <mergeCell ref="C88:D88"/>
    <mergeCell ref="E88:F88"/>
    <mergeCell ref="H88:I88"/>
    <mergeCell ref="J88:K88"/>
    <mergeCell ref="L88:M88"/>
    <mergeCell ref="A89:B89"/>
    <mergeCell ref="C89:D89"/>
    <mergeCell ref="E89:F89"/>
    <mergeCell ref="H89:I89"/>
    <mergeCell ref="J89:K89"/>
    <mergeCell ref="L89:M89"/>
    <mergeCell ref="A84:B84"/>
    <mergeCell ref="C84:D84"/>
    <mergeCell ref="E84:F84"/>
    <mergeCell ref="H84:I84"/>
    <mergeCell ref="J84:K84"/>
    <mergeCell ref="L84:M84"/>
    <mergeCell ref="A85:B85"/>
    <mergeCell ref="C85:D85"/>
    <mergeCell ref="E85:F85"/>
    <mergeCell ref="H85:I85"/>
    <mergeCell ref="J85:K85"/>
    <mergeCell ref="L85:M85"/>
    <mergeCell ref="A86:B86"/>
    <mergeCell ref="C86:D86"/>
    <mergeCell ref="E86:F86"/>
    <mergeCell ref="H86:I86"/>
    <mergeCell ref="J86:K86"/>
    <mergeCell ref="L86:M86"/>
    <mergeCell ref="A81:B81"/>
    <mergeCell ref="C81:D81"/>
    <mergeCell ref="E81:F81"/>
    <mergeCell ref="H81:I81"/>
    <mergeCell ref="J81:K81"/>
    <mergeCell ref="L81:M81"/>
    <mergeCell ref="A82:B82"/>
    <mergeCell ref="C82:D82"/>
    <mergeCell ref="E82:F82"/>
    <mergeCell ref="H82:I82"/>
    <mergeCell ref="J82:K82"/>
    <mergeCell ref="L82:M82"/>
    <mergeCell ref="A83:B83"/>
    <mergeCell ref="C83:D83"/>
    <mergeCell ref="E83:F83"/>
    <mergeCell ref="H83:I83"/>
    <mergeCell ref="J83:K83"/>
    <mergeCell ref="L83:M83"/>
    <mergeCell ref="A78:B78"/>
    <mergeCell ref="C78:D78"/>
    <mergeCell ref="E78:F78"/>
    <mergeCell ref="H78:I78"/>
    <mergeCell ref="J78:K78"/>
    <mergeCell ref="L78:M78"/>
    <mergeCell ref="A79:B79"/>
    <mergeCell ref="C79:D79"/>
    <mergeCell ref="E79:F79"/>
    <mergeCell ref="H79:I79"/>
    <mergeCell ref="J79:K79"/>
    <mergeCell ref="L79:M79"/>
    <mergeCell ref="A80:B80"/>
    <mergeCell ref="C80:D80"/>
    <mergeCell ref="E80:F80"/>
    <mergeCell ref="H80:I80"/>
    <mergeCell ref="J80:K80"/>
    <mergeCell ref="L80:M80"/>
    <mergeCell ref="A75:B75"/>
    <mergeCell ref="C75:D75"/>
    <mergeCell ref="E75:F75"/>
    <mergeCell ref="H75:I75"/>
    <mergeCell ref="J75:K75"/>
    <mergeCell ref="L75:M75"/>
    <mergeCell ref="A76:B76"/>
    <mergeCell ref="C76:D76"/>
    <mergeCell ref="E76:F76"/>
    <mergeCell ref="H76:I76"/>
    <mergeCell ref="J76:K76"/>
    <mergeCell ref="L76:M76"/>
    <mergeCell ref="A77:B77"/>
    <mergeCell ref="C77:D77"/>
    <mergeCell ref="E77:F77"/>
    <mergeCell ref="H77:I77"/>
    <mergeCell ref="J77:K77"/>
    <mergeCell ref="L77:M77"/>
    <mergeCell ref="A72:B72"/>
    <mergeCell ref="C72:D72"/>
    <mergeCell ref="E72:F72"/>
    <mergeCell ref="H72:I72"/>
    <mergeCell ref="J72:K72"/>
    <mergeCell ref="L72:M72"/>
    <mergeCell ref="A73:B73"/>
    <mergeCell ref="C73:D73"/>
    <mergeCell ref="E73:F73"/>
    <mergeCell ref="H73:I73"/>
    <mergeCell ref="J73:K73"/>
    <mergeCell ref="L73:M73"/>
    <mergeCell ref="A74:B74"/>
    <mergeCell ref="C74:D74"/>
    <mergeCell ref="E74:F74"/>
    <mergeCell ref="H74:I74"/>
    <mergeCell ref="J74:K74"/>
    <mergeCell ref="L74:M74"/>
    <mergeCell ref="A69:B69"/>
    <mergeCell ref="C69:D69"/>
    <mergeCell ref="E69:F69"/>
    <mergeCell ref="H69:I69"/>
    <mergeCell ref="J69:K69"/>
    <mergeCell ref="L69:M69"/>
    <mergeCell ref="A70:B70"/>
    <mergeCell ref="C70:D70"/>
    <mergeCell ref="E70:F70"/>
    <mergeCell ref="H70:I70"/>
    <mergeCell ref="J70:K70"/>
    <mergeCell ref="L70:M70"/>
    <mergeCell ref="A71:B71"/>
    <mergeCell ref="C71:D71"/>
    <mergeCell ref="E71:F71"/>
    <mergeCell ref="H71:I71"/>
    <mergeCell ref="J71:K71"/>
    <mergeCell ref="L71:M71"/>
    <mergeCell ref="A66:B66"/>
    <mergeCell ref="C66:D66"/>
    <mergeCell ref="E66:F66"/>
    <mergeCell ref="H66:I66"/>
    <mergeCell ref="J66:K66"/>
    <mergeCell ref="L66:M66"/>
    <mergeCell ref="A67:B67"/>
    <mergeCell ref="C67:D67"/>
    <mergeCell ref="E67:F67"/>
    <mergeCell ref="H67:I67"/>
    <mergeCell ref="J67:K67"/>
    <mergeCell ref="L67:M67"/>
    <mergeCell ref="A68:B68"/>
    <mergeCell ref="C68:D68"/>
    <mergeCell ref="E68:F68"/>
    <mergeCell ref="H68:I68"/>
    <mergeCell ref="J68:K68"/>
    <mergeCell ref="L68:M68"/>
    <mergeCell ref="A63:B63"/>
    <mergeCell ref="C63:D63"/>
    <mergeCell ref="E63:F63"/>
    <mergeCell ref="H63:I63"/>
    <mergeCell ref="J63:K63"/>
    <mergeCell ref="L63:M63"/>
    <mergeCell ref="A64:B64"/>
    <mergeCell ref="C64:D64"/>
    <mergeCell ref="E64:F64"/>
    <mergeCell ref="H64:I64"/>
    <mergeCell ref="J64:K64"/>
    <mergeCell ref="L64:M64"/>
    <mergeCell ref="A65:B65"/>
    <mergeCell ref="C65:D65"/>
    <mergeCell ref="E65:F65"/>
    <mergeCell ref="H65:I65"/>
    <mergeCell ref="J65:K65"/>
    <mergeCell ref="L65:M65"/>
    <mergeCell ref="A60:B60"/>
    <mergeCell ref="C60:D60"/>
    <mergeCell ref="E60:F60"/>
    <mergeCell ref="H60:I60"/>
    <mergeCell ref="J60:K60"/>
    <mergeCell ref="L60:M60"/>
    <mergeCell ref="A61:B61"/>
    <mergeCell ref="C61:D61"/>
    <mergeCell ref="E61:F61"/>
    <mergeCell ref="H61:I61"/>
    <mergeCell ref="J61:K61"/>
    <mergeCell ref="L61:M61"/>
    <mergeCell ref="A62:B62"/>
    <mergeCell ref="C62:D62"/>
    <mergeCell ref="E62:F62"/>
    <mergeCell ref="H62:I62"/>
    <mergeCell ref="J62:K62"/>
    <mergeCell ref="L62:M62"/>
    <mergeCell ref="A57:B57"/>
    <mergeCell ref="C57:D57"/>
    <mergeCell ref="E57:F57"/>
    <mergeCell ref="H57:I57"/>
    <mergeCell ref="J57:K57"/>
    <mergeCell ref="L57:M57"/>
    <mergeCell ref="A58:B58"/>
    <mergeCell ref="C58:D58"/>
    <mergeCell ref="E58:F58"/>
    <mergeCell ref="H58:I58"/>
    <mergeCell ref="J58:K58"/>
    <mergeCell ref="L58:M58"/>
    <mergeCell ref="A59:B59"/>
    <mergeCell ref="C59:D59"/>
    <mergeCell ref="E59:F59"/>
    <mergeCell ref="H59:I59"/>
    <mergeCell ref="J59:K59"/>
    <mergeCell ref="L59:M59"/>
    <mergeCell ref="A54:B54"/>
    <mergeCell ref="C54:D54"/>
    <mergeCell ref="E54:F54"/>
    <mergeCell ref="H54:I54"/>
    <mergeCell ref="J54:K54"/>
    <mergeCell ref="L54:M54"/>
    <mergeCell ref="A55:B55"/>
    <mergeCell ref="C55:D55"/>
    <mergeCell ref="E55:F55"/>
    <mergeCell ref="H55:I55"/>
    <mergeCell ref="J55:K55"/>
    <mergeCell ref="L55:M55"/>
    <mergeCell ref="A56:B56"/>
    <mergeCell ref="C56:D56"/>
    <mergeCell ref="E56:F56"/>
    <mergeCell ref="H56:I56"/>
    <mergeCell ref="J56:K56"/>
    <mergeCell ref="L56:M56"/>
    <mergeCell ref="A51:B51"/>
    <mergeCell ref="C51:D51"/>
    <mergeCell ref="E51:F51"/>
    <mergeCell ref="H51:I51"/>
    <mergeCell ref="J51:K51"/>
    <mergeCell ref="L51:M51"/>
    <mergeCell ref="A52:B52"/>
    <mergeCell ref="C52:D52"/>
    <mergeCell ref="E52:F52"/>
    <mergeCell ref="H52:I52"/>
    <mergeCell ref="J52:K52"/>
    <mergeCell ref="L52:M52"/>
    <mergeCell ref="A53:B53"/>
    <mergeCell ref="C53:D53"/>
    <mergeCell ref="E53:F53"/>
    <mergeCell ref="H53:I53"/>
    <mergeCell ref="J53:K53"/>
    <mergeCell ref="L53:M53"/>
    <mergeCell ref="A48:B48"/>
    <mergeCell ref="C48:D48"/>
    <mergeCell ref="E48:F48"/>
    <mergeCell ref="H48:I48"/>
    <mergeCell ref="J48:K48"/>
    <mergeCell ref="L48:M48"/>
    <mergeCell ref="A49:B49"/>
    <mergeCell ref="C49:D49"/>
    <mergeCell ref="E49:F49"/>
    <mergeCell ref="H49:I49"/>
    <mergeCell ref="J49:K49"/>
    <mergeCell ref="L49:M49"/>
    <mergeCell ref="A50:B50"/>
    <mergeCell ref="C50:D50"/>
    <mergeCell ref="E50:F50"/>
    <mergeCell ref="H50:I50"/>
    <mergeCell ref="J50:K50"/>
    <mergeCell ref="L50:M50"/>
    <mergeCell ref="A45:B45"/>
    <mergeCell ref="C45:D45"/>
    <mergeCell ref="E45:F45"/>
    <mergeCell ref="H45:I45"/>
    <mergeCell ref="J45:K45"/>
    <mergeCell ref="L45:M45"/>
    <mergeCell ref="A46:B46"/>
    <mergeCell ref="C46:D46"/>
    <mergeCell ref="E46:F46"/>
    <mergeCell ref="H46:I46"/>
    <mergeCell ref="J46:K46"/>
    <mergeCell ref="L46:M46"/>
    <mergeCell ref="A47:B47"/>
    <mergeCell ref="C47:D47"/>
    <mergeCell ref="E47:F47"/>
    <mergeCell ref="H47:I47"/>
    <mergeCell ref="J47:K47"/>
    <mergeCell ref="L47:M47"/>
    <mergeCell ref="A42:B42"/>
    <mergeCell ref="C42:D42"/>
    <mergeCell ref="E42:F42"/>
    <mergeCell ref="H42:I42"/>
    <mergeCell ref="J42:K42"/>
    <mergeCell ref="L42:M42"/>
    <mergeCell ref="A43:B43"/>
    <mergeCell ref="C43:D43"/>
    <mergeCell ref="E43:F43"/>
    <mergeCell ref="H43:I43"/>
    <mergeCell ref="J43:K43"/>
    <mergeCell ref="L43:M43"/>
    <mergeCell ref="A44:B44"/>
    <mergeCell ref="C44:D44"/>
    <mergeCell ref="E44:F44"/>
    <mergeCell ref="H44:I44"/>
    <mergeCell ref="J44:K44"/>
    <mergeCell ref="L44:M44"/>
    <mergeCell ref="A39:B39"/>
    <mergeCell ref="C39:D39"/>
    <mergeCell ref="E39:F39"/>
    <mergeCell ref="H39:I39"/>
    <mergeCell ref="J39:K39"/>
    <mergeCell ref="L39:M39"/>
    <mergeCell ref="A40:B40"/>
    <mergeCell ref="C40:D40"/>
    <mergeCell ref="E40:F40"/>
    <mergeCell ref="H40:I40"/>
    <mergeCell ref="J40:K40"/>
    <mergeCell ref="L40:M40"/>
    <mergeCell ref="A41:B41"/>
    <mergeCell ref="C41:D41"/>
    <mergeCell ref="E41:F41"/>
    <mergeCell ref="H41:I41"/>
    <mergeCell ref="J41:K41"/>
    <mergeCell ref="L41:M41"/>
    <mergeCell ref="A36:B36"/>
    <mergeCell ref="C36:D36"/>
    <mergeCell ref="E36:F36"/>
    <mergeCell ref="H36:I36"/>
    <mergeCell ref="J36:K36"/>
    <mergeCell ref="L36:M36"/>
    <mergeCell ref="A37:B37"/>
    <mergeCell ref="C37:D37"/>
    <mergeCell ref="E37:F37"/>
    <mergeCell ref="H37:I37"/>
    <mergeCell ref="J37:K37"/>
    <mergeCell ref="L37:M37"/>
    <mergeCell ref="A38:B38"/>
    <mergeCell ref="C38:D38"/>
    <mergeCell ref="E38:F38"/>
    <mergeCell ref="H38:I38"/>
    <mergeCell ref="J38:K38"/>
    <mergeCell ref="L38:M38"/>
    <mergeCell ref="A33:B33"/>
    <mergeCell ref="C33:D33"/>
    <mergeCell ref="E33:F33"/>
    <mergeCell ref="H33:I33"/>
    <mergeCell ref="J33:K33"/>
    <mergeCell ref="L33:M33"/>
    <mergeCell ref="A34:B34"/>
    <mergeCell ref="C34:D34"/>
    <mergeCell ref="E34:F34"/>
    <mergeCell ref="H34:I34"/>
    <mergeCell ref="J34:K34"/>
    <mergeCell ref="L34:M34"/>
    <mergeCell ref="A35:B35"/>
    <mergeCell ref="C35:D35"/>
    <mergeCell ref="E35:F35"/>
    <mergeCell ref="H35:I35"/>
    <mergeCell ref="J35:K35"/>
    <mergeCell ref="L35:M35"/>
    <mergeCell ref="A30:B30"/>
    <mergeCell ref="C30:D30"/>
    <mergeCell ref="E30:F30"/>
    <mergeCell ref="H30:I30"/>
    <mergeCell ref="J30:K30"/>
    <mergeCell ref="L30:M30"/>
    <mergeCell ref="A31:B31"/>
    <mergeCell ref="C31:D31"/>
    <mergeCell ref="E31:F31"/>
    <mergeCell ref="H31:I31"/>
    <mergeCell ref="J31:K31"/>
    <mergeCell ref="L31:M31"/>
    <mergeCell ref="A32:B32"/>
    <mergeCell ref="C32:D32"/>
    <mergeCell ref="E32:F32"/>
    <mergeCell ref="H32:I32"/>
    <mergeCell ref="J32:K32"/>
    <mergeCell ref="L32:M32"/>
    <mergeCell ref="A27:B27"/>
    <mergeCell ref="C27:D27"/>
    <mergeCell ref="E27:F27"/>
    <mergeCell ref="H27:I27"/>
    <mergeCell ref="J27:K27"/>
    <mergeCell ref="L27:M27"/>
    <mergeCell ref="A28:B28"/>
    <mergeCell ref="C28:D28"/>
    <mergeCell ref="E28:F28"/>
    <mergeCell ref="H28:I28"/>
    <mergeCell ref="J28:K28"/>
    <mergeCell ref="L28:M28"/>
    <mergeCell ref="A29:B29"/>
    <mergeCell ref="C29:D29"/>
    <mergeCell ref="E29:F29"/>
    <mergeCell ref="H29:I29"/>
    <mergeCell ref="J29:K29"/>
    <mergeCell ref="L29:M29"/>
    <mergeCell ref="A24:B24"/>
    <mergeCell ref="C24:D24"/>
    <mergeCell ref="E24:F24"/>
    <mergeCell ref="H24:I24"/>
    <mergeCell ref="J24:K24"/>
    <mergeCell ref="L24:M24"/>
    <mergeCell ref="A25:B25"/>
    <mergeCell ref="C25:D25"/>
    <mergeCell ref="E25:F25"/>
    <mergeCell ref="H25:I25"/>
    <mergeCell ref="J25:K25"/>
    <mergeCell ref="L25:M25"/>
    <mergeCell ref="A26:B26"/>
    <mergeCell ref="C26:D26"/>
    <mergeCell ref="E26:F26"/>
    <mergeCell ref="H26:I26"/>
    <mergeCell ref="J26:K26"/>
    <mergeCell ref="L26:M26"/>
    <mergeCell ref="A21:B21"/>
    <mergeCell ref="C21:D21"/>
    <mergeCell ref="E21:F21"/>
    <mergeCell ref="H21:I21"/>
    <mergeCell ref="J21:K21"/>
    <mergeCell ref="L21:M21"/>
    <mergeCell ref="A22:B22"/>
    <mergeCell ref="C22:D22"/>
    <mergeCell ref="E22:F22"/>
    <mergeCell ref="H22:I22"/>
    <mergeCell ref="J22:K22"/>
    <mergeCell ref="L22:M22"/>
    <mergeCell ref="A23:B23"/>
    <mergeCell ref="C23:D23"/>
    <mergeCell ref="E23:F23"/>
    <mergeCell ref="H23:I23"/>
    <mergeCell ref="J23:K23"/>
    <mergeCell ref="L23:M23"/>
    <mergeCell ref="A18:B18"/>
    <mergeCell ref="C18:D18"/>
    <mergeCell ref="E18:F18"/>
    <mergeCell ref="H18:I18"/>
    <mergeCell ref="J18:K18"/>
    <mergeCell ref="L18:M18"/>
    <mergeCell ref="A19:B19"/>
    <mergeCell ref="C19:D19"/>
    <mergeCell ref="E19:F19"/>
    <mergeCell ref="H19:I19"/>
    <mergeCell ref="J19:K19"/>
    <mergeCell ref="L19:M19"/>
    <mergeCell ref="A20:B20"/>
    <mergeCell ref="C20:D20"/>
    <mergeCell ref="E20:F20"/>
    <mergeCell ref="H20:I20"/>
    <mergeCell ref="J20:K20"/>
    <mergeCell ref="L20:M20"/>
    <mergeCell ref="A15:B15"/>
    <mergeCell ref="C15:D15"/>
    <mergeCell ref="E15:F15"/>
    <mergeCell ref="H15:I15"/>
    <mergeCell ref="J15:K15"/>
    <mergeCell ref="L15:M15"/>
    <mergeCell ref="A16:B16"/>
    <mergeCell ref="C16:D16"/>
    <mergeCell ref="E16:F16"/>
    <mergeCell ref="H16:I16"/>
    <mergeCell ref="J16:K16"/>
    <mergeCell ref="L16:M16"/>
    <mergeCell ref="A17:B17"/>
    <mergeCell ref="C17:D17"/>
    <mergeCell ref="E17:F17"/>
    <mergeCell ref="H17:I17"/>
    <mergeCell ref="J17:K17"/>
    <mergeCell ref="L17:M17"/>
    <mergeCell ref="K1:L2"/>
    <mergeCell ref="D2:J2"/>
    <mergeCell ref="K3:L3"/>
    <mergeCell ref="K4:L4"/>
    <mergeCell ref="K5:L5"/>
    <mergeCell ref="M6:M7"/>
    <mergeCell ref="K7:L7"/>
    <mergeCell ref="K9:L9"/>
    <mergeCell ref="M10:M11"/>
    <mergeCell ref="K11:L11"/>
    <mergeCell ref="A12:M12"/>
    <mergeCell ref="A13:M13"/>
    <mergeCell ref="A3:J7"/>
    <mergeCell ref="A8:E9"/>
    <mergeCell ref="A10:E11"/>
    <mergeCell ref="A14:B14"/>
    <mergeCell ref="C14:D14"/>
    <mergeCell ref="E14:F14"/>
    <mergeCell ref="H14:I14"/>
    <mergeCell ref="J14:K14"/>
    <mergeCell ref="L14:M14"/>
  </mergeCells>
  <phoneticPr fontId="18" type="noConversion"/>
  <pageMargins left="0.46999999880790699" right="0.35333332419395402" top="2.0066666603088401" bottom="1.03666663169861" header="0.3" footer="0.3"/>
  <pageSetup scale="72" orientation="portrait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W56"/>
  <sheetViews>
    <sheetView showGridLines="0" zoomScale="150" zoomScaleNormal="150" zoomScalePageLayoutView="150" workbookViewId="0">
      <selection activeCell="I57" sqref="I57"/>
    </sheetView>
  </sheetViews>
  <sheetFormatPr baseColWidth="10" defaultColWidth="8.85546875" defaultRowHeight="15" x14ac:dyDescent="0.25"/>
  <cols>
    <col min="1" max="1" width="0.42578125" customWidth="1"/>
    <col min="2" max="2" width="0.140625" customWidth="1"/>
    <col min="3" max="3" width="0.42578125" customWidth="1"/>
    <col min="4" max="4" width="4.7109375" customWidth="1"/>
    <col min="5" max="5" width="2.7109375" customWidth="1"/>
    <col min="6" max="6" width="1.28515625" customWidth="1"/>
    <col min="7" max="7" width="2.140625" customWidth="1"/>
    <col min="8" max="8" width="3.85546875" customWidth="1"/>
    <col min="9" max="9" width="38.7109375" customWidth="1"/>
    <col min="10" max="10" width="5" customWidth="1"/>
    <col min="11" max="12" width="5.42578125" customWidth="1"/>
    <col min="13" max="13" width="2.28515625" customWidth="1"/>
    <col min="14" max="14" width="0.42578125" customWidth="1"/>
    <col min="15" max="15" width="6.28515625" customWidth="1"/>
    <col min="16" max="16" width="1.42578125" customWidth="1"/>
    <col min="17" max="17" width="6.85546875" customWidth="1"/>
    <col min="18" max="18" width="1" customWidth="1"/>
    <col min="19" max="19" width="0.7109375" customWidth="1"/>
    <col min="20" max="20" width="1.42578125" customWidth="1"/>
    <col min="21" max="21" width="0.42578125" customWidth="1"/>
    <col min="22" max="22" width="9.42578125" customWidth="1"/>
    <col min="23" max="23" width="3.85546875" customWidth="1"/>
  </cols>
  <sheetData>
    <row r="1" spans="1:23" ht="21.75" customHeight="1" x14ac:dyDescent="0.25"/>
    <row r="2" spans="1:23" ht="1.5" customHeight="1" x14ac:dyDescent="0.25">
      <c r="A2" s="84"/>
      <c r="B2" s="84"/>
      <c r="C2" s="84"/>
      <c r="D2" s="84"/>
      <c r="E2" s="84"/>
      <c r="F2" s="29"/>
      <c r="G2" s="29"/>
      <c r="H2" s="84"/>
      <c r="I2" s="84"/>
      <c r="J2" s="84"/>
      <c r="K2" s="84"/>
      <c r="L2" s="84"/>
      <c r="M2" s="29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6" customHeight="1" x14ac:dyDescent="0.25">
      <c r="A3" s="91" t="s">
        <v>622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29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ht="11.25" customHeigh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29"/>
      <c r="N4" s="90" t="s">
        <v>3</v>
      </c>
      <c r="O4" s="90"/>
      <c r="P4" s="90"/>
      <c r="Q4" s="90"/>
      <c r="R4" s="90"/>
      <c r="S4" s="84"/>
      <c r="T4" s="84"/>
      <c r="U4" s="84"/>
      <c r="V4" s="106">
        <v>45132</v>
      </c>
      <c r="W4" s="106"/>
    </row>
    <row r="5" spans="1:23" ht="17.2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29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 ht="9.75" customHeight="1" x14ac:dyDescent="0.25">
      <c r="A6" s="84"/>
      <c r="B6" s="84"/>
      <c r="C6" s="84"/>
      <c r="D6" s="84"/>
      <c r="E6" s="84"/>
      <c r="F6" s="29"/>
      <c r="G6" s="29"/>
      <c r="H6" s="84"/>
      <c r="I6" s="84"/>
      <c r="J6" s="84"/>
      <c r="K6" s="84"/>
      <c r="L6" s="84"/>
      <c r="M6" s="29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spans="1:23" ht="0.75" customHeight="1" x14ac:dyDescent="0.25">
      <c r="A7" s="84"/>
      <c r="B7" s="84"/>
      <c r="C7" s="84"/>
      <c r="D7" s="84"/>
      <c r="E7" s="84"/>
      <c r="F7" s="29"/>
      <c r="G7" s="29"/>
      <c r="H7" s="99"/>
      <c r="I7" s="99"/>
      <c r="J7" s="99"/>
      <c r="K7" s="99"/>
      <c r="L7" s="99"/>
      <c r="M7" s="99"/>
      <c r="N7" s="99"/>
      <c r="O7" s="99"/>
      <c r="P7" s="99"/>
      <c r="Q7" s="84"/>
      <c r="R7" s="84"/>
      <c r="S7" s="84"/>
      <c r="T7" s="84"/>
      <c r="U7" s="84"/>
      <c r="V7" s="84"/>
      <c r="W7" s="84"/>
    </row>
    <row r="8" spans="1:23" ht="11.25" customHeight="1" x14ac:dyDescent="0.25">
      <c r="A8" s="84"/>
      <c r="B8" s="84"/>
      <c r="C8" s="84"/>
      <c r="D8" s="90" t="s">
        <v>8</v>
      </c>
      <c r="E8" s="90"/>
      <c r="F8" s="29"/>
      <c r="G8" s="29"/>
      <c r="H8" s="99"/>
      <c r="I8" s="99"/>
      <c r="J8" s="99"/>
      <c r="K8" s="99"/>
      <c r="L8" s="99"/>
      <c r="M8" s="99"/>
      <c r="N8" s="99"/>
      <c r="O8" s="99"/>
      <c r="P8" s="99"/>
      <c r="Q8" s="84"/>
      <c r="R8" s="84"/>
      <c r="S8" s="84"/>
      <c r="T8" s="84"/>
      <c r="U8" s="84"/>
      <c r="V8" s="84"/>
      <c r="W8" s="84"/>
    </row>
    <row r="9" spans="1:23" ht="6" customHeight="1" x14ac:dyDescent="0.25">
      <c r="A9" s="84"/>
      <c r="B9" s="84"/>
      <c r="C9" s="84"/>
      <c r="D9" s="84"/>
      <c r="E9" s="84"/>
      <c r="F9" s="29"/>
      <c r="G9" s="29"/>
      <c r="H9" s="84"/>
      <c r="I9" s="84"/>
      <c r="J9" s="84"/>
      <c r="K9" s="84"/>
      <c r="L9" s="84"/>
      <c r="M9" s="29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ht="16.5" customHeight="1" x14ac:dyDescent="0.25">
      <c r="A10" s="84"/>
      <c r="B10" s="84"/>
      <c r="C10" s="84"/>
      <c r="D10" s="90" t="s">
        <v>6</v>
      </c>
      <c r="E10" s="90"/>
      <c r="F10" s="90"/>
      <c r="G10" s="29"/>
      <c r="H10" s="90" t="s">
        <v>621</v>
      </c>
      <c r="I10" s="90"/>
      <c r="J10" s="90"/>
      <c r="K10" s="90"/>
      <c r="L10" s="90"/>
      <c r="M10" s="90"/>
      <c r="N10" s="90"/>
      <c r="O10" s="90"/>
      <c r="P10" s="90"/>
      <c r="Q10" s="84"/>
      <c r="R10" s="84"/>
      <c r="S10" s="84"/>
      <c r="T10" s="84"/>
      <c r="U10" s="84"/>
      <c r="V10" s="84"/>
      <c r="W10" s="84"/>
    </row>
    <row r="11" spans="1:23" ht="14.25" customHeight="1" x14ac:dyDescent="0.25">
      <c r="A11" s="101" t="s">
        <v>620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ht="2.2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3" ht="6" customHeight="1" x14ac:dyDescent="0.25"/>
    <row r="14" spans="1:23" ht="15.75" customHeight="1" x14ac:dyDescent="0.25">
      <c r="A14" s="102" t="s">
        <v>12</v>
      </c>
      <c r="B14" s="102"/>
      <c r="C14" s="102"/>
      <c r="D14" s="102"/>
      <c r="E14" s="103" t="s">
        <v>13</v>
      </c>
      <c r="F14" s="103"/>
      <c r="G14" s="103"/>
      <c r="H14" s="103"/>
      <c r="I14" s="31" t="s">
        <v>14</v>
      </c>
      <c r="J14" s="104" t="s">
        <v>15</v>
      </c>
      <c r="K14" s="104"/>
      <c r="L14" s="105" t="s">
        <v>16</v>
      </c>
      <c r="M14" s="105"/>
      <c r="N14" s="105"/>
      <c r="O14" s="104" t="s">
        <v>17</v>
      </c>
      <c r="P14" s="104"/>
      <c r="Q14" s="104"/>
      <c r="R14" s="104" t="s">
        <v>18</v>
      </c>
      <c r="S14" s="104"/>
      <c r="T14" s="104"/>
      <c r="U14" s="104"/>
      <c r="V14" s="104"/>
      <c r="W14" s="104"/>
    </row>
    <row r="15" spans="1:23" ht="0.75" customHeight="1" x14ac:dyDescent="0.25"/>
    <row r="16" spans="1:23" ht="24.75" customHeight="1" x14ac:dyDescent="0.25">
      <c r="A16" s="95">
        <v>0</v>
      </c>
      <c r="B16" s="95"/>
      <c r="C16" s="95"/>
      <c r="D16" s="95"/>
      <c r="E16" s="100" t="s">
        <v>19</v>
      </c>
      <c r="F16" s="100"/>
      <c r="G16" s="100"/>
      <c r="H16" s="100"/>
      <c r="I16" s="32" t="s">
        <v>20</v>
      </c>
      <c r="J16" s="97">
        <v>1</v>
      </c>
      <c r="K16" s="97"/>
      <c r="L16" s="98"/>
      <c r="M16" s="98"/>
      <c r="N16" s="98"/>
      <c r="O16" s="97">
        <v>188256392.78</v>
      </c>
      <c r="P16" s="97"/>
      <c r="Q16" s="97"/>
      <c r="R16" s="97">
        <v>188256392.78</v>
      </c>
      <c r="S16" s="97"/>
      <c r="T16" s="97"/>
      <c r="U16" s="97"/>
      <c r="V16" s="97"/>
      <c r="W16" s="97"/>
    </row>
    <row r="17" spans="1:23" ht="2.25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4.25" customHeight="1" x14ac:dyDescent="0.25">
      <c r="A18" s="95">
        <v>1</v>
      </c>
      <c r="B18" s="95"/>
      <c r="C18" s="95"/>
      <c r="D18" s="95"/>
      <c r="E18" s="96" t="s">
        <v>21</v>
      </c>
      <c r="F18" s="96"/>
      <c r="G18" s="96"/>
      <c r="H18" s="96"/>
      <c r="I18" s="34" t="s">
        <v>22</v>
      </c>
      <c r="J18" s="97">
        <v>1</v>
      </c>
      <c r="K18" s="97"/>
      <c r="L18" s="98"/>
      <c r="M18" s="98"/>
      <c r="N18" s="98"/>
      <c r="O18" s="97">
        <v>8783310.6400000006</v>
      </c>
      <c r="P18" s="97"/>
      <c r="Q18" s="97"/>
      <c r="R18" s="97">
        <v>8783310.6400000006</v>
      </c>
      <c r="S18" s="97"/>
      <c r="T18" s="97"/>
      <c r="U18" s="97"/>
      <c r="V18" s="97"/>
      <c r="W18" s="97"/>
    </row>
    <row r="19" spans="1:23" ht="0.75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14.25" customHeight="1" x14ac:dyDescent="0.25">
      <c r="A20" s="95">
        <v>1</v>
      </c>
      <c r="B20" s="95"/>
      <c r="C20" s="95"/>
      <c r="D20" s="95"/>
      <c r="E20" s="96" t="s">
        <v>71</v>
      </c>
      <c r="F20" s="96"/>
      <c r="G20" s="96"/>
      <c r="H20" s="96"/>
      <c r="I20" s="34" t="s">
        <v>72</v>
      </c>
      <c r="J20" s="97">
        <v>1</v>
      </c>
      <c r="K20" s="97"/>
      <c r="L20" s="98"/>
      <c r="M20" s="98"/>
      <c r="N20" s="98"/>
      <c r="O20" s="97">
        <v>100005031.15000001</v>
      </c>
      <c r="P20" s="97"/>
      <c r="Q20" s="97"/>
      <c r="R20" s="97">
        <v>100005031.15000001</v>
      </c>
      <c r="S20" s="97"/>
      <c r="T20" s="97"/>
      <c r="U20" s="97"/>
      <c r="V20" s="97"/>
      <c r="W20" s="97"/>
    </row>
    <row r="21" spans="1:23" ht="0.7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4.25" customHeight="1" x14ac:dyDescent="0.25">
      <c r="A22" s="95">
        <v>1</v>
      </c>
      <c r="B22" s="95"/>
      <c r="C22" s="95"/>
      <c r="D22" s="95"/>
      <c r="E22" s="96" t="s">
        <v>196</v>
      </c>
      <c r="F22" s="96"/>
      <c r="G22" s="96"/>
      <c r="H22" s="96"/>
      <c r="I22" s="34" t="s">
        <v>197</v>
      </c>
      <c r="J22" s="97">
        <v>1</v>
      </c>
      <c r="K22" s="97"/>
      <c r="L22" s="98"/>
      <c r="M22" s="98"/>
      <c r="N22" s="98"/>
      <c r="O22" s="97">
        <v>59121015.25</v>
      </c>
      <c r="P22" s="97"/>
      <c r="Q22" s="97"/>
      <c r="R22" s="97">
        <v>59121015.25</v>
      </c>
      <c r="S22" s="97"/>
      <c r="T22" s="97"/>
      <c r="U22" s="97"/>
      <c r="V22" s="97"/>
      <c r="W22" s="97"/>
    </row>
    <row r="23" spans="1:23" ht="0.75" customHeigh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4.25" customHeight="1" x14ac:dyDescent="0.25">
      <c r="A24" s="95">
        <v>1</v>
      </c>
      <c r="B24" s="95"/>
      <c r="C24" s="95"/>
      <c r="D24" s="95"/>
      <c r="E24" s="96" t="s">
        <v>219</v>
      </c>
      <c r="F24" s="96"/>
      <c r="G24" s="96"/>
      <c r="H24" s="96"/>
      <c r="I24" s="34" t="s">
        <v>220</v>
      </c>
      <c r="J24" s="97">
        <v>1</v>
      </c>
      <c r="K24" s="97"/>
      <c r="L24" s="98"/>
      <c r="M24" s="98"/>
      <c r="N24" s="98"/>
      <c r="O24" s="97">
        <v>2332435.85</v>
      </c>
      <c r="P24" s="97"/>
      <c r="Q24" s="97"/>
      <c r="R24" s="97">
        <v>2332435.85</v>
      </c>
      <c r="S24" s="97"/>
      <c r="T24" s="97"/>
      <c r="U24" s="97"/>
      <c r="V24" s="97"/>
      <c r="W24" s="97"/>
    </row>
    <row r="25" spans="1:23" ht="0.75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4.25" customHeight="1" x14ac:dyDescent="0.25">
      <c r="A26" s="95">
        <v>1</v>
      </c>
      <c r="B26" s="95"/>
      <c r="C26" s="95"/>
      <c r="D26" s="95"/>
      <c r="E26" s="96" t="s">
        <v>221</v>
      </c>
      <c r="F26" s="96"/>
      <c r="G26" s="96"/>
      <c r="H26" s="96"/>
      <c r="I26" s="34" t="s">
        <v>222</v>
      </c>
      <c r="J26" s="97">
        <v>1</v>
      </c>
      <c r="K26" s="97"/>
      <c r="L26" s="98"/>
      <c r="M26" s="98"/>
      <c r="N26" s="98"/>
      <c r="O26" s="97">
        <v>2007045.33</v>
      </c>
      <c r="P26" s="97"/>
      <c r="Q26" s="97"/>
      <c r="R26" s="97">
        <v>2007045.33</v>
      </c>
      <c r="S26" s="97"/>
      <c r="T26" s="97"/>
      <c r="U26" s="97"/>
      <c r="V26" s="97"/>
      <c r="W26" s="97"/>
    </row>
    <row r="27" spans="1:23" ht="1.5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4.25" customHeight="1" x14ac:dyDescent="0.25">
      <c r="A28" s="95">
        <v>1</v>
      </c>
      <c r="B28" s="95"/>
      <c r="C28" s="95"/>
      <c r="D28" s="95"/>
      <c r="E28" s="96" t="s">
        <v>237</v>
      </c>
      <c r="F28" s="96"/>
      <c r="G28" s="96"/>
      <c r="H28" s="96"/>
      <c r="I28" s="34" t="s">
        <v>238</v>
      </c>
      <c r="J28" s="97">
        <v>1</v>
      </c>
      <c r="K28" s="97"/>
      <c r="L28" s="98"/>
      <c r="M28" s="98"/>
      <c r="N28" s="98"/>
      <c r="O28" s="97">
        <v>5755270.0199999996</v>
      </c>
      <c r="P28" s="97"/>
      <c r="Q28" s="97"/>
      <c r="R28" s="97">
        <v>5755270.0199999996</v>
      </c>
      <c r="S28" s="97"/>
      <c r="T28" s="97"/>
      <c r="U28" s="97"/>
      <c r="V28" s="97"/>
      <c r="W28" s="97"/>
    </row>
    <row r="29" spans="1:23" ht="0.7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4.25" customHeight="1" x14ac:dyDescent="0.25">
      <c r="A30" s="95">
        <v>1</v>
      </c>
      <c r="B30" s="95"/>
      <c r="C30" s="95"/>
      <c r="D30" s="95"/>
      <c r="E30" s="96" t="s">
        <v>447</v>
      </c>
      <c r="F30" s="96"/>
      <c r="G30" s="96"/>
      <c r="H30" s="96"/>
      <c r="I30" s="34" t="s">
        <v>448</v>
      </c>
      <c r="J30" s="97">
        <v>1</v>
      </c>
      <c r="K30" s="97"/>
      <c r="L30" s="98"/>
      <c r="M30" s="98"/>
      <c r="N30" s="98"/>
      <c r="O30" s="97">
        <v>8081667.7699999996</v>
      </c>
      <c r="P30" s="97"/>
      <c r="Q30" s="97"/>
      <c r="R30" s="97">
        <v>8081667.7699999996</v>
      </c>
      <c r="S30" s="97"/>
      <c r="T30" s="97"/>
      <c r="U30" s="97"/>
      <c r="V30" s="97"/>
      <c r="W30" s="97"/>
    </row>
    <row r="31" spans="1:23" ht="0.7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4.25" customHeight="1" x14ac:dyDescent="0.25">
      <c r="A32" s="95">
        <v>1</v>
      </c>
      <c r="B32" s="95"/>
      <c r="C32" s="95"/>
      <c r="D32" s="95"/>
      <c r="E32" s="96" t="s">
        <v>502</v>
      </c>
      <c r="F32" s="96"/>
      <c r="G32" s="96"/>
      <c r="H32" s="96"/>
      <c r="I32" s="34" t="s">
        <v>503</v>
      </c>
      <c r="J32" s="97">
        <v>1</v>
      </c>
      <c r="K32" s="97"/>
      <c r="L32" s="98"/>
      <c r="M32" s="98"/>
      <c r="N32" s="98"/>
      <c r="O32" s="97">
        <v>2170616.77</v>
      </c>
      <c r="P32" s="97"/>
      <c r="Q32" s="97"/>
      <c r="R32" s="97">
        <v>2170616.77</v>
      </c>
      <c r="S32" s="97"/>
      <c r="T32" s="97"/>
      <c r="U32" s="97"/>
      <c r="V32" s="97"/>
      <c r="W32" s="97"/>
    </row>
    <row r="33" spans="1:23" ht="14.25" customHeight="1" x14ac:dyDescent="0.25">
      <c r="A33" s="85"/>
      <c r="B33" s="85"/>
      <c r="C33" s="85"/>
      <c r="D33" s="85"/>
      <c r="E33" s="86"/>
      <c r="F33" s="86"/>
      <c r="G33" s="86"/>
      <c r="H33" s="86"/>
      <c r="I33" s="30" t="s">
        <v>593</v>
      </c>
      <c r="J33" s="85"/>
      <c r="K33" s="85"/>
      <c r="L33" s="87"/>
      <c r="M33" s="87"/>
      <c r="N33" s="87"/>
      <c r="O33" s="85"/>
      <c r="P33" s="85"/>
      <c r="Q33" s="85"/>
      <c r="R33" s="88">
        <v>188256392.78</v>
      </c>
      <c r="S33" s="88"/>
      <c r="T33" s="88"/>
      <c r="U33" s="88"/>
      <c r="V33" s="88"/>
      <c r="W33" s="88"/>
    </row>
    <row r="34" spans="1:23" ht="16.5" customHeight="1" x14ac:dyDescent="0.25"/>
    <row r="35" spans="1:23" ht="14.25" customHeight="1" x14ac:dyDescent="0.25">
      <c r="A35" s="85"/>
      <c r="B35" s="85"/>
      <c r="C35" s="85"/>
      <c r="D35" s="85"/>
      <c r="E35" s="86"/>
      <c r="F35" s="86"/>
      <c r="G35" s="86"/>
      <c r="H35" s="86"/>
      <c r="I35" s="30" t="s">
        <v>594</v>
      </c>
      <c r="J35" s="92" t="s">
        <v>595</v>
      </c>
      <c r="K35" s="92"/>
      <c r="L35" s="92"/>
      <c r="M35" s="92"/>
      <c r="N35" s="92"/>
      <c r="O35" s="92"/>
      <c r="P35" s="92"/>
      <c r="Q35" s="92"/>
      <c r="R35" s="93">
        <v>18825639.280000001</v>
      </c>
      <c r="S35" s="93"/>
      <c r="T35" s="93"/>
      <c r="U35" s="93"/>
      <c r="V35" s="93"/>
      <c r="W35" s="93"/>
    </row>
    <row r="36" spans="1:23" ht="14.25" customHeight="1" x14ac:dyDescent="0.25">
      <c r="A36" s="85"/>
      <c r="B36" s="85"/>
      <c r="C36" s="85"/>
      <c r="D36" s="85"/>
      <c r="E36" s="86"/>
      <c r="F36" s="86"/>
      <c r="G36" s="86"/>
      <c r="H36" s="86"/>
      <c r="I36" s="30" t="s">
        <v>596</v>
      </c>
      <c r="J36" s="92" t="s">
        <v>597</v>
      </c>
      <c r="K36" s="92"/>
      <c r="L36" s="92"/>
      <c r="M36" s="92"/>
      <c r="N36" s="92"/>
      <c r="O36" s="92"/>
      <c r="P36" s="92"/>
      <c r="Q36" s="92"/>
      <c r="R36" s="93">
        <v>3388615.07</v>
      </c>
      <c r="S36" s="93"/>
      <c r="T36" s="93"/>
      <c r="U36" s="93"/>
      <c r="V36" s="93"/>
      <c r="W36" s="93"/>
    </row>
    <row r="37" spans="1:23" ht="14.25" customHeight="1" x14ac:dyDescent="0.25">
      <c r="A37" s="85"/>
      <c r="B37" s="85"/>
      <c r="C37" s="85"/>
      <c r="D37" s="85"/>
      <c r="E37" s="86"/>
      <c r="F37" s="86"/>
      <c r="G37" s="86"/>
      <c r="H37" s="86"/>
      <c r="I37" s="30" t="s">
        <v>598</v>
      </c>
      <c r="J37" s="92" t="s">
        <v>599</v>
      </c>
      <c r="K37" s="92"/>
      <c r="L37" s="92"/>
      <c r="M37" s="92"/>
      <c r="N37" s="92"/>
      <c r="O37" s="92"/>
      <c r="P37" s="92"/>
      <c r="Q37" s="92"/>
      <c r="R37" s="93">
        <v>4706409.82</v>
      </c>
      <c r="S37" s="93"/>
      <c r="T37" s="93"/>
      <c r="U37" s="93"/>
      <c r="V37" s="93"/>
      <c r="W37" s="93"/>
    </row>
    <row r="38" spans="1:23" ht="14.25" customHeight="1" x14ac:dyDescent="0.25">
      <c r="A38" s="85"/>
      <c r="B38" s="85"/>
      <c r="C38" s="85"/>
      <c r="D38" s="85"/>
      <c r="E38" s="86"/>
      <c r="F38" s="86"/>
      <c r="G38" s="86"/>
      <c r="H38" s="86"/>
      <c r="I38" s="30" t="s">
        <v>600</v>
      </c>
      <c r="J38" s="92" t="s">
        <v>601</v>
      </c>
      <c r="K38" s="92"/>
      <c r="L38" s="92"/>
      <c r="M38" s="92"/>
      <c r="N38" s="92"/>
      <c r="O38" s="92"/>
      <c r="P38" s="92"/>
      <c r="Q38" s="92"/>
      <c r="R38" s="93">
        <v>5647691.7800000003</v>
      </c>
      <c r="S38" s="93"/>
      <c r="T38" s="93"/>
      <c r="U38" s="93"/>
      <c r="V38" s="93"/>
      <c r="W38" s="93"/>
    </row>
    <row r="39" spans="1:23" ht="14.25" customHeight="1" x14ac:dyDescent="0.25">
      <c r="A39" s="85"/>
      <c r="B39" s="85"/>
      <c r="C39" s="85"/>
      <c r="D39" s="85"/>
      <c r="E39" s="86"/>
      <c r="F39" s="86"/>
      <c r="G39" s="86"/>
      <c r="H39" s="86"/>
      <c r="I39" s="30" t="s">
        <v>602</v>
      </c>
      <c r="J39" s="92" t="s">
        <v>603</v>
      </c>
      <c r="K39" s="92"/>
      <c r="L39" s="92"/>
      <c r="M39" s="92"/>
      <c r="N39" s="92"/>
      <c r="O39" s="92"/>
      <c r="P39" s="92"/>
      <c r="Q39" s="92"/>
      <c r="R39" s="93">
        <v>3765127.86</v>
      </c>
      <c r="S39" s="93"/>
      <c r="T39" s="93"/>
      <c r="U39" s="93"/>
      <c r="V39" s="93"/>
      <c r="W39" s="93"/>
    </row>
    <row r="40" spans="1:23" ht="15" customHeight="1" x14ac:dyDescent="0.25">
      <c r="A40" s="85"/>
      <c r="B40" s="85"/>
      <c r="C40" s="85"/>
      <c r="D40" s="85"/>
      <c r="E40" s="86"/>
      <c r="F40" s="86"/>
      <c r="G40" s="86"/>
      <c r="H40" s="86"/>
      <c r="I40" s="30" t="s">
        <v>604</v>
      </c>
      <c r="J40" s="85"/>
      <c r="K40" s="85"/>
      <c r="L40" s="85"/>
      <c r="M40" s="85"/>
      <c r="N40" s="85"/>
      <c r="O40" s="85"/>
      <c r="P40" s="85"/>
      <c r="Q40" s="85"/>
      <c r="R40" s="93">
        <v>36333483.810000002</v>
      </c>
      <c r="S40" s="93"/>
      <c r="T40" s="93"/>
      <c r="U40" s="93"/>
      <c r="V40" s="93"/>
      <c r="W40" s="93"/>
    </row>
    <row r="41" spans="1:23" ht="14.25" customHeight="1" x14ac:dyDescent="0.25">
      <c r="A41" s="85"/>
      <c r="B41" s="85"/>
      <c r="C41" s="85"/>
      <c r="D41" s="85"/>
      <c r="E41" s="86"/>
      <c r="F41" s="86"/>
      <c r="G41" s="86"/>
      <c r="H41" s="86"/>
      <c r="I41" s="94" t="s">
        <v>605</v>
      </c>
      <c r="J41" s="92" t="s">
        <v>606</v>
      </c>
      <c r="K41" s="92"/>
      <c r="L41" s="92"/>
      <c r="M41" s="92"/>
      <c r="N41" s="92"/>
      <c r="O41" s="92"/>
      <c r="P41" s="92"/>
      <c r="Q41" s="92"/>
      <c r="R41" s="93">
        <v>1882563.93</v>
      </c>
      <c r="S41" s="93"/>
      <c r="T41" s="93"/>
      <c r="U41" s="93"/>
      <c r="V41" s="93"/>
      <c r="W41" s="93"/>
    </row>
    <row r="42" spans="1:23" ht="9.75" customHeight="1" x14ac:dyDescent="0.25">
      <c r="A42" s="85"/>
      <c r="B42" s="85"/>
      <c r="C42" s="85"/>
      <c r="D42" s="85"/>
      <c r="E42" s="86"/>
      <c r="F42" s="86"/>
      <c r="G42" s="86"/>
      <c r="H42" s="86"/>
      <c r="I42" s="94"/>
      <c r="J42" s="85"/>
      <c r="K42" s="85"/>
      <c r="L42" s="85"/>
      <c r="M42" s="85"/>
      <c r="N42" s="85"/>
      <c r="O42" s="85"/>
      <c r="P42" s="85"/>
      <c r="Q42" s="85"/>
      <c r="R42" s="93"/>
      <c r="S42" s="93"/>
      <c r="T42" s="93"/>
      <c r="U42" s="93"/>
      <c r="V42" s="93"/>
      <c r="W42" s="93"/>
    </row>
    <row r="43" spans="1:23" ht="14.25" customHeight="1" x14ac:dyDescent="0.25">
      <c r="A43" s="85"/>
      <c r="B43" s="85"/>
      <c r="C43" s="85"/>
      <c r="D43" s="85"/>
      <c r="E43" s="86"/>
      <c r="F43" s="86"/>
      <c r="G43" s="86"/>
      <c r="H43" s="86"/>
      <c r="I43" s="30" t="s">
        <v>607</v>
      </c>
      <c r="J43" s="92" t="s">
        <v>608</v>
      </c>
      <c r="K43" s="92"/>
      <c r="L43" s="92"/>
      <c r="M43" s="92"/>
      <c r="N43" s="92"/>
      <c r="O43" s="92"/>
      <c r="P43" s="92"/>
      <c r="Q43" s="92"/>
      <c r="R43" s="93">
        <v>188256.39</v>
      </c>
      <c r="S43" s="93"/>
      <c r="T43" s="93"/>
      <c r="U43" s="93"/>
      <c r="V43" s="93"/>
      <c r="W43" s="93"/>
    </row>
    <row r="44" spans="1:23" ht="14.25" customHeight="1" x14ac:dyDescent="0.25">
      <c r="A44" s="85"/>
      <c r="B44" s="85"/>
      <c r="C44" s="85"/>
      <c r="D44" s="85"/>
      <c r="E44" s="86"/>
      <c r="F44" s="86"/>
      <c r="G44" s="86"/>
      <c r="H44" s="86"/>
      <c r="I44" s="30" t="s">
        <v>609</v>
      </c>
      <c r="J44" s="85"/>
      <c r="K44" s="85"/>
      <c r="L44" s="85"/>
      <c r="M44" s="85"/>
      <c r="N44" s="85"/>
      <c r="O44" s="85"/>
      <c r="P44" s="85"/>
      <c r="Q44" s="85"/>
      <c r="R44" s="93">
        <v>2070820.32</v>
      </c>
      <c r="S44" s="93"/>
      <c r="T44" s="93"/>
      <c r="U44" s="93"/>
      <c r="V44" s="93"/>
      <c r="W44" s="93"/>
    </row>
    <row r="45" spans="1:23" ht="14.25" customHeight="1" x14ac:dyDescent="0.25">
      <c r="A45" s="85"/>
      <c r="B45" s="85"/>
      <c r="C45" s="85"/>
      <c r="D45" s="85"/>
      <c r="E45" s="86"/>
      <c r="F45" s="86"/>
      <c r="G45" s="86"/>
      <c r="H45" s="86"/>
      <c r="I45" s="30" t="s">
        <v>610</v>
      </c>
      <c r="J45" s="92" t="s">
        <v>611</v>
      </c>
      <c r="K45" s="92"/>
      <c r="L45" s="92"/>
      <c r="M45" s="92"/>
      <c r="N45" s="92"/>
      <c r="O45" s="92"/>
      <c r="P45" s="92"/>
      <c r="Q45" s="92"/>
      <c r="R45" s="93">
        <v>9412819.6400000006</v>
      </c>
      <c r="S45" s="93"/>
      <c r="T45" s="93"/>
      <c r="U45" s="93"/>
      <c r="V45" s="93"/>
      <c r="W45" s="93"/>
    </row>
    <row r="46" spans="1:23" ht="14.25" customHeight="1" x14ac:dyDescent="0.25">
      <c r="A46" s="85"/>
      <c r="B46" s="85"/>
      <c r="C46" s="85"/>
      <c r="D46" s="85"/>
      <c r="E46" s="86"/>
      <c r="F46" s="86"/>
      <c r="G46" s="86"/>
      <c r="H46" s="86"/>
      <c r="I46" s="30" t="s">
        <v>612</v>
      </c>
      <c r="J46" s="92" t="s">
        <v>611</v>
      </c>
      <c r="K46" s="92"/>
      <c r="L46" s="92"/>
      <c r="M46" s="92"/>
      <c r="N46" s="92"/>
      <c r="O46" s="92"/>
      <c r="P46" s="92"/>
      <c r="Q46" s="92"/>
      <c r="R46" s="93">
        <v>9412819.6400000006</v>
      </c>
      <c r="S46" s="93"/>
      <c r="T46" s="93"/>
      <c r="U46" s="93"/>
      <c r="V46" s="93"/>
      <c r="W46" s="93"/>
    </row>
    <row r="47" spans="1:23" ht="14.25" customHeight="1" x14ac:dyDescent="0.25">
      <c r="A47" s="85"/>
      <c r="B47" s="85"/>
      <c r="C47" s="85"/>
      <c r="D47" s="85"/>
      <c r="E47" s="86"/>
      <c r="F47" s="86"/>
      <c r="G47" s="86"/>
      <c r="H47" s="86"/>
      <c r="I47" s="30" t="s">
        <v>613</v>
      </c>
      <c r="J47" s="92" t="s">
        <v>614</v>
      </c>
      <c r="K47" s="92"/>
      <c r="L47" s="92"/>
      <c r="M47" s="92"/>
      <c r="N47" s="92"/>
      <c r="O47" s="92"/>
      <c r="P47" s="92"/>
      <c r="Q47" s="92"/>
      <c r="R47" s="93">
        <v>8471537.6799999997</v>
      </c>
      <c r="S47" s="93"/>
      <c r="T47" s="93"/>
      <c r="U47" s="93"/>
      <c r="V47" s="93"/>
      <c r="W47" s="93"/>
    </row>
    <row r="48" spans="1:23" ht="14.25" customHeight="1" x14ac:dyDescent="0.25">
      <c r="A48" s="85"/>
      <c r="B48" s="85"/>
      <c r="C48" s="85"/>
      <c r="D48" s="85"/>
      <c r="E48" s="86"/>
      <c r="F48" s="86"/>
      <c r="G48" s="86"/>
      <c r="H48" s="86"/>
      <c r="I48" s="30" t="s">
        <v>615</v>
      </c>
      <c r="J48" s="85"/>
      <c r="K48" s="85"/>
      <c r="L48" s="85"/>
      <c r="M48" s="85"/>
      <c r="N48" s="85"/>
      <c r="O48" s="85"/>
      <c r="P48" s="85"/>
      <c r="Q48" s="85"/>
      <c r="R48" s="93">
        <v>27297176.960000001</v>
      </c>
      <c r="S48" s="93"/>
      <c r="T48" s="93"/>
      <c r="U48" s="93"/>
      <c r="V48" s="93"/>
      <c r="W48" s="93"/>
    </row>
    <row r="49" spans="1:23" ht="14.25" customHeight="1" x14ac:dyDescent="0.25">
      <c r="A49" s="85"/>
      <c r="B49" s="85"/>
      <c r="C49" s="85"/>
      <c r="D49" s="85"/>
      <c r="E49" s="86"/>
      <c r="F49" s="86"/>
      <c r="G49" s="86"/>
      <c r="H49" s="86"/>
      <c r="I49" s="30" t="s">
        <v>616</v>
      </c>
      <c r="J49" s="92" t="s">
        <v>617</v>
      </c>
      <c r="K49" s="92"/>
      <c r="L49" s="92"/>
      <c r="M49" s="92"/>
      <c r="N49" s="92"/>
      <c r="O49" s="92"/>
      <c r="P49" s="92"/>
      <c r="Q49" s="92"/>
      <c r="R49" s="93">
        <v>65701481.090000004</v>
      </c>
      <c r="S49" s="93"/>
      <c r="T49" s="93"/>
      <c r="U49" s="93"/>
      <c r="V49" s="93"/>
      <c r="W49" s="93"/>
    </row>
    <row r="50" spans="1:23" ht="14.25" customHeight="1" x14ac:dyDescent="0.25">
      <c r="A50" s="85"/>
      <c r="B50" s="85"/>
      <c r="C50" s="85"/>
      <c r="D50" s="85"/>
      <c r="E50" s="86"/>
      <c r="F50" s="86"/>
      <c r="G50" s="86"/>
      <c r="H50" s="86"/>
      <c r="I50" s="30" t="s">
        <v>618</v>
      </c>
      <c r="J50" s="85"/>
      <c r="K50" s="85"/>
      <c r="L50" s="87"/>
      <c r="M50" s="87"/>
      <c r="N50" s="87"/>
      <c r="O50" s="85"/>
      <c r="P50" s="85"/>
      <c r="Q50" s="85"/>
      <c r="R50" s="88">
        <v>253957873.87</v>
      </c>
      <c r="S50" s="88"/>
      <c r="T50" s="88"/>
      <c r="U50" s="88"/>
      <c r="V50" s="88"/>
      <c r="W50" s="88"/>
    </row>
    <row r="51" spans="1:23" ht="14.25" customHeight="1" x14ac:dyDescent="0.25">
      <c r="A51" s="85"/>
      <c r="B51" s="85"/>
      <c r="C51" s="85"/>
      <c r="D51" s="85"/>
      <c r="E51" s="86"/>
      <c r="F51" s="86"/>
      <c r="G51" s="86"/>
      <c r="H51" s="86"/>
      <c r="I51" s="30" t="s">
        <v>619</v>
      </c>
      <c r="J51" s="85"/>
      <c r="K51" s="85"/>
      <c r="L51" s="87"/>
      <c r="M51" s="87"/>
      <c r="N51" s="87"/>
      <c r="O51" s="85"/>
      <c r="P51" s="85"/>
      <c r="Q51" s="85"/>
      <c r="R51" s="88">
        <v>253957873.87</v>
      </c>
      <c r="S51" s="88"/>
      <c r="T51" s="88"/>
      <c r="U51" s="88"/>
      <c r="V51" s="88"/>
      <c r="W51" s="88"/>
    </row>
    <row r="52" spans="1:23" ht="15.75" customHeight="1" x14ac:dyDescent="0.25">
      <c r="A52" s="29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29"/>
      <c r="U52" s="84"/>
      <c r="V52" s="84"/>
      <c r="W52" s="29"/>
    </row>
    <row r="53" spans="1:23" ht="1.5" customHeight="1" x14ac:dyDescent="0.25">
      <c r="A53" s="29"/>
    </row>
    <row r="54" spans="1:23" ht="5.25" customHeight="1" x14ac:dyDescent="0.25">
      <c r="A54" s="29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29"/>
      <c r="U54" s="84"/>
      <c r="V54" s="84"/>
      <c r="W54" s="29"/>
    </row>
    <row r="55" spans="1:23" ht="11.25" customHeight="1" x14ac:dyDescent="0.25">
      <c r="A55" s="29"/>
      <c r="C55" s="89"/>
      <c r="D55" s="89"/>
      <c r="E55" s="89"/>
      <c r="F55" s="89"/>
      <c r="G55" s="89"/>
      <c r="H55" s="89"/>
      <c r="I55" s="89"/>
      <c r="J55" s="89"/>
      <c r="K55" s="84"/>
      <c r="L55" s="84"/>
      <c r="M55" s="84"/>
      <c r="N55" s="84"/>
      <c r="O55" s="84"/>
      <c r="P55" s="90" t="s">
        <v>10</v>
      </c>
      <c r="Q55" s="90"/>
      <c r="R55" s="90"/>
      <c r="S55" s="90"/>
      <c r="T55" s="29"/>
      <c r="U55" s="91" t="s">
        <v>9</v>
      </c>
      <c r="V55" s="91"/>
      <c r="W55" s="29"/>
    </row>
    <row r="56" spans="1:23" ht="1.5" customHeight="1" x14ac:dyDescent="0.25">
      <c r="A56" s="29"/>
      <c r="C56" s="89"/>
      <c r="D56" s="89"/>
      <c r="E56" s="89"/>
      <c r="F56" s="89"/>
      <c r="G56" s="89"/>
      <c r="H56" s="89"/>
      <c r="I56" s="89"/>
      <c r="J56" s="89"/>
      <c r="K56" s="84"/>
      <c r="L56" s="84"/>
      <c r="M56" s="84"/>
      <c r="N56" s="84"/>
      <c r="O56" s="84"/>
      <c r="P56" s="84"/>
      <c r="Q56" s="84"/>
      <c r="R56" s="84"/>
      <c r="S56" s="84"/>
      <c r="T56" s="29"/>
      <c r="U56" s="84"/>
      <c r="V56" s="84"/>
      <c r="W56" s="29"/>
    </row>
  </sheetData>
  <mergeCells count="203">
    <mergeCell ref="D8:E8"/>
    <mergeCell ref="Q8:R8"/>
    <mergeCell ref="A6:C6"/>
    <mergeCell ref="D6:E6"/>
    <mergeCell ref="H6:L6"/>
    <mergeCell ref="N6:P6"/>
    <mergeCell ref="N5:P5"/>
    <mergeCell ref="Q5:R5"/>
    <mergeCell ref="S5:U5"/>
    <mergeCell ref="S8:U8"/>
    <mergeCell ref="A2:C2"/>
    <mergeCell ref="D2:E2"/>
    <mergeCell ref="H2:L2"/>
    <mergeCell ref="N2:P2"/>
    <mergeCell ref="Q2:R2"/>
    <mergeCell ref="S2:U2"/>
    <mergeCell ref="V2:W2"/>
    <mergeCell ref="A3:L5"/>
    <mergeCell ref="V6:W6"/>
    <mergeCell ref="V5:W5"/>
    <mergeCell ref="N3:P3"/>
    <mergeCell ref="Q3:R3"/>
    <mergeCell ref="S3:U3"/>
    <mergeCell ref="V3:W3"/>
    <mergeCell ref="N4:R4"/>
    <mergeCell ref="S4:U4"/>
    <mergeCell ref="V4:W4"/>
    <mergeCell ref="Q6:R6"/>
    <mergeCell ref="S6:U6"/>
    <mergeCell ref="D10:F10"/>
    <mergeCell ref="H10:P10"/>
    <mergeCell ref="Q10:R10"/>
    <mergeCell ref="S10:U10"/>
    <mergeCell ref="V10:W10"/>
    <mergeCell ref="A9:C9"/>
    <mergeCell ref="D9:E9"/>
    <mergeCell ref="H9:L9"/>
    <mergeCell ref="N9:P9"/>
    <mergeCell ref="Q9:R9"/>
    <mergeCell ref="S9:U9"/>
    <mergeCell ref="V8:W8"/>
    <mergeCell ref="A7:C7"/>
    <mergeCell ref="D7:E7"/>
    <mergeCell ref="H7:P8"/>
    <mergeCell ref="Q7:R7"/>
    <mergeCell ref="S7:U7"/>
    <mergeCell ref="V7:W7"/>
    <mergeCell ref="A8:C8"/>
    <mergeCell ref="A16:D16"/>
    <mergeCell ref="E16:H16"/>
    <mergeCell ref="J16:K16"/>
    <mergeCell ref="L16:N16"/>
    <mergeCell ref="O16:Q16"/>
    <mergeCell ref="R16:W16"/>
    <mergeCell ref="A11:W11"/>
    <mergeCell ref="A12:W12"/>
    <mergeCell ref="A14:D14"/>
    <mergeCell ref="E14:H14"/>
    <mergeCell ref="J14:K14"/>
    <mergeCell ref="L14:N14"/>
    <mergeCell ref="O14:Q14"/>
    <mergeCell ref="R14:W14"/>
    <mergeCell ref="V9:W9"/>
    <mergeCell ref="A10:C10"/>
    <mergeCell ref="A20:D20"/>
    <mergeCell ref="E20:H20"/>
    <mergeCell ref="J20:K20"/>
    <mergeCell ref="L20:N20"/>
    <mergeCell ref="O20:Q20"/>
    <mergeCell ref="R20:W20"/>
    <mergeCell ref="A18:D18"/>
    <mergeCell ref="E18:H18"/>
    <mergeCell ref="J18:K18"/>
    <mergeCell ref="L18:N18"/>
    <mergeCell ref="O18:Q18"/>
    <mergeCell ref="R18:W18"/>
    <mergeCell ref="A24:D24"/>
    <mergeCell ref="E24:H24"/>
    <mergeCell ref="J24:K24"/>
    <mergeCell ref="L24:N24"/>
    <mergeCell ref="O24:Q24"/>
    <mergeCell ref="R24:W24"/>
    <mergeCell ref="A22:D22"/>
    <mergeCell ref="E22:H22"/>
    <mergeCell ref="J22:K22"/>
    <mergeCell ref="L22:N22"/>
    <mergeCell ref="O22:Q22"/>
    <mergeCell ref="R22:W22"/>
    <mergeCell ref="A28:D28"/>
    <mergeCell ref="E28:H28"/>
    <mergeCell ref="J28:K28"/>
    <mergeCell ref="L28:N28"/>
    <mergeCell ref="O28:Q28"/>
    <mergeCell ref="R28:W28"/>
    <mergeCell ref="A26:D26"/>
    <mergeCell ref="E26:H26"/>
    <mergeCell ref="J26:K26"/>
    <mergeCell ref="L26:N26"/>
    <mergeCell ref="O26:Q26"/>
    <mergeCell ref="R26:W26"/>
    <mergeCell ref="A32:D32"/>
    <mergeCell ref="E32:H32"/>
    <mergeCell ref="J32:K32"/>
    <mergeCell ref="L32:N32"/>
    <mergeCell ref="O32:Q32"/>
    <mergeCell ref="R32:W32"/>
    <mergeCell ref="A35:D35"/>
    <mergeCell ref="E35:H35"/>
    <mergeCell ref="J35:Q35"/>
    <mergeCell ref="R35:W35"/>
    <mergeCell ref="A30:D30"/>
    <mergeCell ref="E30:H30"/>
    <mergeCell ref="J30:K30"/>
    <mergeCell ref="L30:N30"/>
    <mergeCell ref="O30:Q30"/>
    <mergeCell ref="R30:W30"/>
    <mergeCell ref="A38:D38"/>
    <mergeCell ref="E38:H38"/>
    <mergeCell ref="J38:Q38"/>
    <mergeCell ref="R38:W38"/>
    <mergeCell ref="A33:D33"/>
    <mergeCell ref="E33:H33"/>
    <mergeCell ref="J33:K33"/>
    <mergeCell ref="L33:N33"/>
    <mergeCell ref="O33:Q33"/>
    <mergeCell ref="R33:W33"/>
    <mergeCell ref="A36:D36"/>
    <mergeCell ref="E36:H36"/>
    <mergeCell ref="J36:Q36"/>
    <mergeCell ref="R36:W36"/>
    <mergeCell ref="A37:D37"/>
    <mergeCell ref="E37:H37"/>
    <mergeCell ref="J37:Q37"/>
    <mergeCell ref="R37:W37"/>
    <mergeCell ref="A39:D39"/>
    <mergeCell ref="E39:H39"/>
    <mergeCell ref="J39:Q39"/>
    <mergeCell ref="R39:W39"/>
    <mergeCell ref="A40:D40"/>
    <mergeCell ref="E40:H40"/>
    <mergeCell ref="J40:Q40"/>
    <mergeCell ref="R40:W40"/>
    <mergeCell ref="A41:D42"/>
    <mergeCell ref="E41:H42"/>
    <mergeCell ref="I41:I42"/>
    <mergeCell ref="J41:Q41"/>
    <mergeCell ref="R41:W42"/>
    <mergeCell ref="J42:Q42"/>
    <mergeCell ref="A43:D43"/>
    <mergeCell ref="E43:H43"/>
    <mergeCell ref="J43:Q43"/>
    <mergeCell ref="R43:W43"/>
    <mergeCell ref="A44:D44"/>
    <mergeCell ref="E44:H44"/>
    <mergeCell ref="J44:Q44"/>
    <mergeCell ref="R44:W44"/>
    <mergeCell ref="A45:D45"/>
    <mergeCell ref="E45:H45"/>
    <mergeCell ref="J45:Q45"/>
    <mergeCell ref="R45:W45"/>
    <mergeCell ref="A46:D46"/>
    <mergeCell ref="E46:H46"/>
    <mergeCell ref="J46:Q46"/>
    <mergeCell ref="R46:W46"/>
    <mergeCell ref="A47:D47"/>
    <mergeCell ref="E47:H47"/>
    <mergeCell ref="J47:Q47"/>
    <mergeCell ref="R47:W47"/>
    <mergeCell ref="A48:D48"/>
    <mergeCell ref="E48:H48"/>
    <mergeCell ref="J48:Q48"/>
    <mergeCell ref="R48:W48"/>
    <mergeCell ref="A49:D49"/>
    <mergeCell ref="E49:H49"/>
    <mergeCell ref="J49:Q49"/>
    <mergeCell ref="R49:W49"/>
    <mergeCell ref="A50:D50"/>
    <mergeCell ref="E50:H50"/>
    <mergeCell ref="J50:K50"/>
    <mergeCell ref="L50:N50"/>
    <mergeCell ref="O50:Q50"/>
    <mergeCell ref="R50:W50"/>
    <mergeCell ref="U56:V56"/>
    <mergeCell ref="A51:D51"/>
    <mergeCell ref="E51:H51"/>
    <mergeCell ref="J51:K51"/>
    <mergeCell ref="L51:N51"/>
    <mergeCell ref="O51:Q51"/>
    <mergeCell ref="R51:W51"/>
    <mergeCell ref="B52:J52"/>
    <mergeCell ref="K52:O52"/>
    <mergeCell ref="P52:S52"/>
    <mergeCell ref="B54:J54"/>
    <mergeCell ref="K54:O54"/>
    <mergeCell ref="P54:S54"/>
    <mergeCell ref="U54:V54"/>
    <mergeCell ref="C55:J56"/>
    <mergeCell ref="K55:O55"/>
    <mergeCell ref="P55:S55"/>
    <mergeCell ref="U55:V55"/>
    <mergeCell ref="K56:O56"/>
    <mergeCell ref="P56:S56"/>
    <mergeCell ref="U52:V52"/>
  </mergeCells>
  <phoneticPr fontId="18" type="noConversion"/>
  <pageMargins left="0.46999999880790699" right="0.35333332419395402" top="1.7333333492279099" bottom="0.95666664838790905" header="0.3" footer="0.3"/>
  <pageSetup scale="87" orientation="portrait"/>
  <colBreaks count="1" manualBreakCount="1">
    <brk id="2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EXTENSO</vt:lpstr>
      <vt:lpstr>AGRUPADO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2023-08-07T16:11:28Z</cp:lastPrinted>
  <dcterms:created xsi:type="dcterms:W3CDTF">2023-07-19T23:26:32Z</dcterms:created>
  <dcterms:modified xsi:type="dcterms:W3CDTF">2023-08-21T14:33:39Z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21.2.5.0</vt:lpwstr>
  </property>
</Properties>
</file>